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Clients" sheetId="2" state="visible" r:id="rId2"/>
    <sheet name="Projects" sheetId="3" state="visible" r:id="rId3"/>
    <sheet name="Invoices" sheetId="4" state="visible" r:id="rId4"/>
    <sheet name="Sett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0D6B6E"/>
      <sz val="20"/>
    </font>
    <font>
      <i val="1"/>
      <color rgb="00555555"/>
    </font>
    <font>
      <b val="1"/>
      <sz val="13"/>
    </font>
    <font>
      <b val="1"/>
      <color rgb="000D6B6E"/>
    </font>
    <font>
      <b val="1"/>
    </font>
  </fonts>
  <fills count="4">
    <fill>
      <patternFill/>
    </fill>
    <fill>
      <patternFill patternType="gray125"/>
    </fill>
    <fill>
      <patternFill patternType="solid">
        <fgColor rgb="000D6B6E"/>
      </patternFill>
    </fill>
    <fill>
      <patternFill patternType="solid">
        <fgColor rgb="00E3F1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4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horizontal="right"/>
    </xf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F8D7CF"/>
        </patternFill>
      </fill>
    </dxf>
    <dxf>
      <fill>
        <patternFill patternType="solid">
          <bgColor rgb="00DDEF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Clientbook</t>
        </is>
      </c>
    </row>
    <row r="2">
      <c r="A2" s="2" t="inlineStr">
        <is>
          <t>Everything you are owed and everything you are working on, from the three sheets behind this one.</t>
        </is>
      </c>
    </row>
    <row r="4">
      <c r="A4" s="3" t="inlineStr">
        <is>
          <t>Invoiced, all time</t>
        </is>
      </c>
      <c r="B4" s="4">
        <f>SUM(Invoices!E2:E201)</f>
        <v/>
      </c>
    </row>
    <row r="5">
      <c r="A5" s="3" t="inlineStr">
        <is>
          <t>Paid</t>
        </is>
      </c>
      <c r="B5" s="4">
        <f>SUMIFS(Invoices!E2:E201,Invoices!H2:H201,"Paid")</f>
        <v/>
      </c>
    </row>
    <row r="6">
      <c r="A6" s="3" t="inlineStr">
        <is>
          <t>Waiting to be paid (not yet due)</t>
        </is>
      </c>
      <c r="B6" s="4">
        <f>SUMIFS(Invoices!E2:E201,Invoices!H2:H201,"Sent")</f>
        <v/>
      </c>
    </row>
    <row r="7">
      <c r="A7" s="3" t="inlineStr">
        <is>
          <t>Overdue</t>
        </is>
      </c>
      <c r="B7" s="4">
        <f>SUMIFS(Invoices!E2:E201,Invoices!H2:H201,"Overdue")</f>
        <v/>
      </c>
    </row>
    <row r="8">
      <c r="A8" s="3" t="inlineStr">
        <is>
          <t>Overdue invoices</t>
        </is>
      </c>
      <c r="B8" s="5">
        <f>COUNTIF(Invoices!H2:H201,"Overdue")</f>
        <v/>
      </c>
    </row>
    <row r="9">
      <c r="A9" s="3" t="inlineStr">
        <is>
          <t>Active projects</t>
        </is>
      </c>
      <c r="B9" s="5">
        <f>COUNTIF(Projects!C2:C201,"Active")</f>
        <v/>
      </c>
    </row>
    <row r="10">
      <c r="A10" s="3" t="inlineStr">
        <is>
          <t>Leads</t>
        </is>
      </c>
      <c r="B10" s="5">
        <f>COUNTIF(Projects!C2:C201,"Lead")</f>
        <v/>
      </c>
    </row>
    <row r="11">
      <c r="A11" s="3" t="inlineStr">
        <is>
          <t>Fees agreed but not yet invoiced (active projects)</t>
        </is>
      </c>
      <c r="B11" s="4">
        <f>SUMIFS(Projects!H2:H201,Projects!C2:C201,"Active")</f>
        <v/>
      </c>
    </row>
    <row r="13">
      <c r="A13" s="6" t="inlineStr">
        <is>
          <t>Paid per month, this year</t>
        </is>
      </c>
    </row>
    <row r="14">
      <c r="A14" t="inlineStr">
        <is>
          <t>January</t>
        </is>
      </c>
      <c r="B14" s="7">
        <f>SUMIFS(Invoices!E2:E201,Invoices!G2:G201,"&gt;="&amp;DATE(YEAR(TODAY()),1,1),Invoices!G2:G201,"&lt;"&amp;DATE(YEAR(TODAY()),2,1))</f>
        <v/>
      </c>
    </row>
    <row r="15">
      <c r="A15" t="inlineStr">
        <is>
          <t>February</t>
        </is>
      </c>
      <c r="B15" s="7">
        <f>SUMIFS(Invoices!E2:E201,Invoices!G2:G201,"&gt;="&amp;DATE(YEAR(TODAY()),2,1),Invoices!G2:G201,"&lt;"&amp;DATE(YEAR(TODAY()),3,1))</f>
        <v/>
      </c>
    </row>
    <row r="16">
      <c r="A16" t="inlineStr">
        <is>
          <t>March</t>
        </is>
      </c>
      <c r="B16" s="7">
        <f>SUMIFS(Invoices!E2:E201,Invoices!G2:G201,"&gt;="&amp;DATE(YEAR(TODAY()),3,1),Invoices!G2:G201,"&lt;"&amp;DATE(YEAR(TODAY()),4,1))</f>
        <v/>
      </c>
    </row>
    <row r="17">
      <c r="A17" t="inlineStr">
        <is>
          <t>April</t>
        </is>
      </c>
      <c r="B17" s="7">
        <f>SUMIFS(Invoices!E2:E201,Invoices!G2:G201,"&gt;="&amp;DATE(YEAR(TODAY()),4,1),Invoices!G2:G201,"&lt;"&amp;DATE(YEAR(TODAY()),5,1))</f>
        <v/>
      </c>
    </row>
    <row r="18">
      <c r="A18" t="inlineStr">
        <is>
          <t>May</t>
        </is>
      </c>
      <c r="B18" s="7">
        <f>SUMIFS(Invoices!E2:E201,Invoices!G2:G201,"&gt;="&amp;DATE(YEAR(TODAY()),5,1),Invoices!G2:G201,"&lt;"&amp;DATE(YEAR(TODAY()),6,1))</f>
        <v/>
      </c>
    </row>
    <row r="19">
      <c r="A19" t="inlineStr">
        <is>
          <t>June</t>
        </is>
      </c>
      <c r="B19" s="7">
        <f>SUMIFS(Invoices!E2:E201,Invoices!G2:G201,"&gt;="&amp;DATE(YEAR(TODAY()),6,1),Invoices!G2:G201,"&lt;"&amp;DATE(YEAR(TODAY()),7,1))</f>
        <v/>
      </c>
    </row>
    <row r="20">
      <c r="A20" t="inlineStr">
        <is>
          <t>July</t>
        </is>
      </c>
      <c r="B20" s="7">
        <f>SUMIFS(Invoices!E2:E201,Invoices!G2:G201,"&gt;="&amp;DATE(YEAR(TODAY()),7,1),Invoices!G2:G201,"&lt;"&amp;DATE(YEAR(TODAY()),8,1))</f>
        <v/>
      </c>
    </row>
    <row r="21">
      <c r="A21" t="inlineStr">
        <is>
          <t>August</t>
        </is>
      </c>
      <c r="B21" s="7">
        <f>SUMIFS(Invoices!E2:E201,Invoices!G2:G201,"&gt;="&amp;DATE(YEAR(TODAY()),8,1),Invoices!G2:G201,"&lt;"&amp;DATE(YEAR(TODAY()),9,1))</f>
        <v/>
      </c>
    </row>
    <row r="22">
      <c r="A22" t="inlineStr">
        <is>
          <t>September</t>
        </is>
      </c>
      <c r="B22" s="7">
        <f>SUMIFS(Invoices!E2:E201,Invoices!G2:G201,"&gt;="&amp;DATE(YEAR(TODAY()),9,1),Invoices!G2:G201,"&lt;"&amp;DATE(YEAR(TODAY()),10,1))</f>
        <v/>
      </c>
    </row>
    <row r="23">
      <c r="A23" t="inlineStr">
        <is>
          <t>October</t>
        </is>
      </c>
      <c r="B23" s="7">
        <f>SUMIFS(Invoices!E2:E201,Invoices!G2:G201,"&gt;="&amp;DATE(YEAR(TODAY()),10,1),Invoices!G2:G201,"&lt;"&amp;DATE(YEAR(TODAY()),11,1))</f>
        <v/>
      </c>
    </row>
    <row r="24">
      <c r="A24" t="inlineStr">
        <is>
          <t>November</t>
        </is>
      </c>
      <c r="B24" s="7">
        <f>SUMIFS(Invoices!E2:E201,Invoices!G2:G201,"&gt;="&amp;DATE(YEAR(TODAY()),11,1),Invoices!G2:G201,"&lt;"&amp;DATE(YEAR(TODAY()),12,1))</f>
        <v/>
      </c>
    </row>
    <row r="25">
      <c r="A25" t="inlineStr">
        <is>
          <t>December</t>
        </is>
      </c>
      <c r="B25" s="7">
        <f>SUMIFS(Invoices!E2:E201,Invoices!G2:G201,"&gt;="&amp;DATE(YEAR(TODAY()),12,1),Invoices!G2:G201,"&lt;"&amp;DATE(YEAR(TODAY()),13,1))</f>
        <v/>
      </c>
    </row>
    <row r="26">
      <c r="A26" s="8" t="inlineStr">
        <is>
          <t>Total this year</t>
        </is>
      </c>
      <c r="B26" s="9">
        <f>SUM(B14:B25)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8" customWidth="1" min="3" max="3"/>
    <col width="34" customWidth="1" min="4" max="4"/>
    <col width="10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10" t="inlineStr">
        <is>
          <t>Client</t>
        </is>
      </c>
      <c r="B1" s="10" t="inlineStr">
        <is>
          <t>Contact</t>
        </is>
      </c>
      <c r="C1" s="10" t="inlineStr">
        <is>
          <t>Email</t>
        </is>
      </c>
      <c r="D1" s="10" t="inlineStr">
        <is>
          <t>Notes</t>
        </is>
      </c>
      <c r="E1" s="10" t="inlineStr">
        <is>
          <t>Projects</t>
        </is>
      </c>
      <c r="F1" s="10" t="inlineStr">
        <is>
          <t>Invoiced</t>
        </is>
      </c>
      <c r="G1" s="10" t="inlineStr">
        <is>
          <t>Paid</t>
        </is>
      </c>
      <c r="H1" s="10" t="inlineStr">
        <is>
          <t>Owed</t>
        </is>
      </c>
    </row>
    <row r="2">
      <c r="A2" t="inlineStr">
        <is>
          <t>Example: Fern &amp; Co</t>
        </is>
      </c>
      <c r="B2" t="inlineStr">
        <is>
          <t>Sam</t>
        </is>
      </c>
      <c r="C2" t="inlineStr">
        <is>
          <t>sam@example.com</t>
        </is>
      </c>
      <c r="D2" t="inlineStr">
        <is>
          <t>Example row, type over it</t>
        </is>
      </c>
      <c r="E2">
        <f>IF($A2="","",COUNTIF(Projects!$B:$B,$A2))</f>
        <v/>
      </c>
      <c r="F2" s="7">
        <f>IF($A2="","",SUMIFS(Invoices!$E:$E,Invoices!$B:$B,$A2))</f>
        <v/>
      </c>
      <c r="G2" s="7">
        <f>IF($A2="","",SUMIFS(Invoices!$E:$E,Invoices!$B:$B,$A2,Invoices!$H:$H,"Paid"))</f>
        <v/>
      </c>
      <c r="H2" s="7">
        <f>IF($A2="","",F2-G2)</f>
        <v/>
      </c>
    </row>
    <row r="3">
      <c r="A3" t="inlineStr">
        <is>
          <t>Example: Northgate Studio</t>
        </is>
      </c>
      <c r="B3" t="inlineStr">
        <is>
          <t>Priya</t>
        </is>
      </c>
      <c r="C3" t="inlineStr">
        <is>
          <t>priya@example.com</t>
        </is>
      </c>
      <c r="E3">
        <f>IF($A3="","",COUNTIF(Projects!$B:$B,$A3))</f>
        <v/>
      </c>
      <c r="F3" s="7">
        <f>IF($A3="","",SUMIFS(Invoices!$E:$E,Invoices!$B:$B,$A3))</f>
        <v/>
      </c>
      <c r="G3" s="7">
        <f>IF($A3="","",SUMIFS(Invoices!$E:$E,Invoices!$B:$B,$A3,Invoices!$H:$H,"Paid"))</f>
        <v/>
      </c>
      <c r="H3" s="7">
        <f>IF($A3="","",F3-G3)</f>
        <v/>
      </c>
    </row>
    <row r="4">
      <c r="E4">
        <f>IF($A4="","",COUNTIF(Projects!$B:$B,$A4))</f>
        <v/>
      </c>
      <c r="F4" s="7">
        <f>IF($A4="","",SUMIFS(Invoices!$E:$E,Invoices!$B:$B,$A4))</f>
        <v/>
      </c>
      <c r="G4" s="7">
        <f>IF($A4="","",SUMIFS(Invoices!$E:$E,Invoices!$B:$B,$A4,Invoices!$H:$H,"Paid"))</f>
        <v/>
      </c>
      <c r="H4" s="7">
        <f>IF($A4="","",F4-G4)</f>
        <v/>
      </c>
    </row>
    <row r="5">
      <c r="E5">
        <f>IF($A5="","",COUNTIF(Projects!$B:$B,$A5))</f>
        <v/>
      </c>
      <c r="F5" s="7">
        <f>IF($A5="","",SUMIFS(Invoices!$E:$E,Invoices!$B:$B,$A5))</f>
        <v/>
      </c>
      <c r="G5" s="7">
        <f>IF($A5="","",SUMIFS(Invoices!$E:$E,Invoices!$B:$B,$A5,Invoices!$H:$H,"Paid"))</f>
        <v/>
      </c>
      <c r="H5" s="7">
        <f>IF($A5="","",F5-G5)</f>
        <v/>
      </c>
    </row>
    <row r="6">
      <c r="E6">
        <f>IF($A6="","",COUNTIF(Projects!$B:$B,$A6))</f>
        <v/>
      </c>
      <c r="F6" s="7">
        <f>IF($A6="","",SUMIFS(Invoices!$E:$E,Invoices!$B:$B,$A6))</f>
        <v/>
      </c>
      <c r="G6" s="7">
        <f>IF($A6="","",SUMIFS(Invoices!$E:$E,Invoices!$B:$B,$A6,Invoices!$H:$H,"Paid"))</f>
        <v/>
      </c>
      <c r="H6" s="7">
        <f>IF($A6="","",F6-G6)</f>
        <v/>
      </c>
    </row>
    <row r="7">
      <c r="E7">
        <f>IF($A7="","",COUNTIF(Projects!$B:$B,$A7))</f>
        <v/>
      </c>
      <c r="F7" s="7">
        <f>IF($A7="","",SUMIFS(Invoices!$E:$E,Invoices!$B:$B,$A7))</f>
        <v/>
      </c>
      <c r="G7" s="7">
        <f>IF($A7="","",SUMIFS(Invoices!$E:$E,Invoices!$B:$B,$A7,Invoices!$H:$H,"Paid"))</f>
        <v/>
      </c>
      <c r="H7" s="7">
        <f>IF($A7="","",F7-G7)</f>
        <v/>
      </c>
    </row>
    <row r="8">
      <c r="E8">
        <f>IF($A8="","",COUNTIF(Projects!$B:$B,$A8))</f>
        <v/>
      </c>
      <c r="F8" s="7">
        <f>IF($A8="","",SUMIFS(Invoices!$E:$E,Invoices!$B:$B,$A8))</f>
        <v/>
      </c>
      <c r="G8" s="7">
        <f>IF($A8="","",SUMIFS(Invoices!$E:$E,Invoices!$B:$B,$A8,Invoices!$H:$H,"Paid"))</f>
        <v/>
      </c>
      <c r="H8" s="7">
        <f>IF($A8="","",F8-G8)</f>
        <v/>
      </c>
    </row>
    <row r="9">
      <c r="E9">
        <f>IF($A9="","",COUNTIF(Projects!$B:$B,$A9))</f>
        <v/>
      </c>
      <c r="F9" s="7">
        <f>IF($A9="","",SUMIFS(Invoices!$E:$E,Invoices!$B:$B,$A9))</f>
        <v/>
      </c>
      <c r="G9" s="7">
        <f>IF($A9="","",SUMIFS(Invoices!$E:$E,Invoices!$B:$B,$A9,Invoices!$H:$H,"Paid"))</f>
        <v/>
      </c>
      <c r="H9" s="7">
        <f>IF($A9="","",F9-G9)</f>
        <v/>
      </c>
    </row>
    <row r="10">
      <c r="E10">
        <f>IF($A10="","",COUNTIF(Projects!$B:$B,$A10))</f>
        <v/>
      </c>
      <c r="F10" s="7">
        <f>IF($A10="","",SUMIFS(Invoices!$E:$E,Invoices!$B:$B,$A10))</f>
        <v/>
      </c>
      <c r="G10" s="7">
        <f>IF($A10="","",SUMIFS(Invoices!$E:$E,Invoices!$B:$B,$A10,Invoices!$H:$H,"Paid"))</f>
        <v/>
      </c>
      <c r="H10" s="7">
        <f>IF($A10="","",F10-G10)</f>
        <v/>
      </c>
    </row>
    <row r="11">
      <c r="E11">
        <f>IF($A11="","",COUNTIF(Projects!$B:$B,$A11))</f>
        <v/>
      </c>
      <c r="F11" s="7">
        <f>IF($A11="","",SUMIFS(Invoices!$E:$E,Invoices!$B:$B,$A11))</f>
        <v/>
      </c>
      <c r="G11" s="7">
        <f>IF($A11="","",SUMIFS(Invoices!$E:$E,Invoices!$B:$B,$A11,Invoices!$H:$H,"Paid"))</f>
        <v/>
      </c>
      <c r="H11" s="7">
        <f>IF($A11="","",F11-G11)</f>
        <v/>
      </c>
    </row>
    <row r="12">
      <c r="E12">
        <f>IF($A12="","",COUNTIF(Projects!$B:$B,$A12))</f>
        <v/>
      </c>
      <c r="F12" s="7">
        <f>IF($A12="","",SUMIFS(Invoices!$E:$E,Invoices!$B:$B,$A12))</f>
        <v/>
      </c>
      <c r="G12" s="7">
        <f>IF($A12="","",SUMIFS(Invoices!$E:$E,Invoices!$B:$B,$A12,Invoices!$H:$H,"Paid"))</f>
        <v/>
      </c>
      <c r="H12" s="7">
        <f>IF($A12="","",F12-G12)</f>
        <v/>
      </c>
    </row>
    <row r="13">
      <c r="E13">
        <f>IF($A13="","",COUNTIF(Projects!$B:$B,$A13))</f>
        <v/>
      </c>
      <c r="F13" s="7">
        <f>IF($A13="","",SUMIFS(Invoices!$E:$E,Invoices!$B:$B,$A13))</f>
        <v/>
      </c>
      <c r="G13" s="7">
        <f>IF($A13="","",SUMIFS(Invoices!$E:$E,Invoices!$B:$B,$A13,Invoices!$H:$H,"Paid"))</f>
        <v/>
      </c>
      <c r="H13" s="7">
        <f>IF($A13="","",F13-G13)</f>
        <v/>
      </c>
    </row>
    <row r="14">
      <c r="E14">
        <f>IF($A14="","",COUNTIF(Projects!$B:$B,$A14))</f>
        <v/>
      </c>
      <c r="F14" s="7">
        <f>IF($A14="","",SUMIFS(Invoices!$E:$E,Invoices!$B:$B,$A14))</f>
        <v/>
      </c>
      <c r="G14" s="7">
        <f>IF($A14="","",SUMIFS(Invoices!$E:$E,Invoices!$B:$B,$A14,Invoices!$H:$H,"Paid"))</f>
        <v/>
      </c>
      <c r="H14" s="7">
        <f>IF($A14="","",F14-G14)</f>
        <v/>
      </c>
    </row>
    <row r="15">
      <c r="E15">
        <f>IF($A15="","",COUNTIF(Projects!$B:$B,$A15))</f>
        <v/>
      </c>
      <c r="F15" s="7">
        <f>IF($A15="","",SUMIFS(Invoices!$E:$E,Invoices!$B:$B,$A15))</f>
        <v/>
      </c>
      <c r="G15" s="7">
        <f>IF($A15="","",SUMIFS(Invoices!$E:$E,Invoices!$B:$B,$A15,Invoices!$H:$H,"Paid"))</f>
        <v/>
      </c>
      <c r="H15" s="7">
        <f>IF($A15="","",F15-G15)</f>
        <v/>
      </c>
    </row>
    <row r="16">
      <c r="E16">
        <f>IF($A16="","",COUNTIF(Projects!$B:$B,$A16))</f>
        <v/>
      </c>
      <c r="F16" s="7">
        <f>IF($A16="","",SUMIFS(Invoices!$E:$E,Invoices!$B:$B,$A16))</f>
        <v/>
      </c>
      <c r="G16" s="7">
        <f>IF($A16="","",SUMIFS(Invoices!$E:$E,Invoices!$B:$B,$A16,Invoices!$H:$H,"Paid"))</f>
        <v/>
      </c>
      <c r="H16" s="7">
        <f>IF($A16="","",F16-G16)</f>
        <v/>
      </c>
    </row>
    <row r="17">
      <c r="E17">
        <f>IF($A17="","",COUNTIF(Projects!$B:$B,$A17))</f>
        <v/>
      </c>
      <c r="F17" s="7">
        <f>IF($A17="","",SUMIFS(Invoices!$E:$E,Invoices!$B:$B,$A17))</f>
        <v/>
      </c>
      <c r="G17" s="7">
        <f>IF($A17="","",SUMIFS(Invoices!$E:$E,Invoices!$B:$B,$A17,Invoices!$H:$H,"Paid"))</f>
        <v/>
      </c>
      <c r="H17" s="7">
        <f>IF($A17="","",F17-G17)</f>
        <v/>
      </c>
    </row>
    <row r="18">
      <c r="E18">
        <f>IF($A18="","",COUNTIF(Projects!$B:$B,$A18))</f>
        <v/>
      </c>
      <c r="F18" s="7">
        <f>IF($A18="","",SUMIFS(Invoices!$E:$E,Invoices!$B:$B,$A18))</f>
        <v/>
      </c>
      <c r="G18" s="7">
        <f>IF($A18="","",SUMIFS(Invoices!$E:$E,Invoices!$B:$B,$A18,Invoices!$H:$H,"Paid"))</f>
        <v/>
      </c>
      <c r="H18" s="7">
        <f>IF($A18="","",F18-G18)</f>
        <v/>
      </c>
    </row>
    <row r="19">
      <c r="E19">
        <f>IF($A19="","",COUNTIF(Projects!$B:$B,$A19))</f>
        <v/>
      </c>
      <c r="F19" s="7">
        <f>IF($A19="","",SUMIFS(Invoices!$E:$E,Invoices!$B:$B,$A19))</f>
        <v/>
      </c>
      <c r="G19" s="7">
        <f>IF($A19="","",SUMIFS(Invoices!$E:$E,Invoices!$B:$B,$A19,Invoices!$H:$H,"Paid"))</f>
        <v/>
      </c>
      <c r="H19" s="7">
        <f>IF($A19="","",F19-G19)</f>
        <v/>
      </c>
    </row>
    <row r="20">
      <c r="E20">
        <f>IF($A20="","",COUNTIF(Projects!$B:$B,$A20))</f>
        <v/>
      </c>
      <c r="F20" s="7">
        <f>IF($A20="","",SUMIFS(Invoices!$E:$E,Invoices!$B:$B,$A20))</f>
        <v/>
      </c>
      <c r="G20" s="7">
        <f>IF($A20="","",SUMIFS(Invoices!$E:$E,Invoices!$B:$B,$A20,Invoices!$H:$H,"Paid"))</f>
        <v/>
      </c>
      <c r="H20" s="7">
        <f>IF($A20="","",F20-G20)</f>
        <v/>
      </c>
    </row>
    <row r="21">
      <c r="E21">
        <f>IF($A21="","",COUNTIF(Projects!$B:$B,$A21))</f>
        <v/>
      </c>
      <c r="F21" s="7">
        <f>IF($A21="","",SUMIFS(Invoices!$E:$E,Invoices!$B:$B,$A21))</f>
        <v/>
      </c>
      <c r="G21" s="7">
        <f>IF($A21="","",SUMIFS(Invoices!$E:$E,Invoices!$B:$B,$A21,Invoices!$H:$H,"Paid"))</f>
        <v/>
      </c>
      <c r="H21" s="7">
        <f>IF($A21="","",F21-G21)</f>
        <v/>
      </c>
    </row>
    <row r="22">
      <c r="E22">
        <f>IF($A22="","",COUNTIF(Projects!$B:$B,$A22))</f>
        <v/>
      </c>
      <c r="F22" s="7">
        <f>IF($A22="","",SUMIFS(Invoices!$E:$E,Invoices!$B:$B,$A22))</f>
        <v/>
      </c>
      <c r="G22" s="7">
        <f>IF($A22="","",SUMIFS(Invoices!$E:$E,Invoices!$B:$B,$A22,Invoices!$H:$H,"Paid"))</f>
        <v/>
      </c>
      <c r="H22" s="7">
        <f>IF($A22="","",F22-G22)</f>
        <v/>
      </c>
    </row>
    <row r="23">
      <c r="E23">
        <f>IF($A23="","",COUNTIF(Projects!$B:$B,$A23))</f>
        <v/>
      </c>
      <c r="F23" s="7">
        <f>IF($A23="","",SUMIFS(Invoices!$E:$E,Invoices!$B:$B,$A23))</f>
        <v/>
      </c>
      <c r="G23" s="7">
        <f>IF($A23="","",SUMIFS(Invoices!$E:$E,Invoices!$B:$B,$A23,Invoices!$H:$H,"Paid"))</f>
        <v/>
      </c>
      <c r="H23" s="7">
        <f>IF($A23="","",F23-G23)</f>
        <v/>
      </c>
    </row>
    <row r="24">
      <c r="E24">
        <f>IF($A24="","",COUNTIF(Projects!$B:$B,$A24))</f>
        <v/>
      </c>
      <c r="F24" s="7">
        <f>IF($A24="","",SUMIFS(Invoices!$E:$E,Invoices!$B:$B,$A24))</f>
        <v/>
      </c>
      <c r="G24" s="7">
        <f>IF($A24="","",SUMIFS(Invoices!$E:$E,Invoices!$B:$B,$A24,Invoices!$H:$H,"Paid"))</f>
        <v/>
      </c>
      <c r="H24" s="7">
        <f>IF($A24="","",F24-G24)</f>
        <v/>
      </c>
    </row>
    <row r="25">
      <c r="E25">
        <f>IF($A25="","",COUNTIF(Projects!$B:$B,$A25))</f>
        <v/>
      </c>
      <c r="F25" s="7">
        <f>IF($A25="","",SUMIFS(Invoices!$E:$E,Invoices!$B:$B,$A25))</f>
        <v/>
      </c>
      <c r="G25" s="7">
        <f>IF($A25="","",SUMIFS(Invoices!$E:$E,Invoices!$B:$B,$A25,Invoices!$H:$H,"Paid"))</f>
        <v/>
      </c>
      <c r="H25" s="7">
        <f>IF($A25="","",F25-G25)</f>
        <v/>
      </c>
    </row>
    <row r="26">
      <c r="E26">
        <f>IF($A26="","",COUNTIF(Projects!$B:$B,$A26))</f>
        <v/>
      </c>
      <c r="F26" s="7">
        <f>IF($A26="","",SUMIFS(Invoices!$E:$E,Invoices!$B:$B,$A26))</f>
        <v/>
      </c>
      <c r="G26" s="7">
        <f>IF($A26="","",SUMIFS(Invoices!$E:$E,Invoices!$B:$B,$A26,Invoices!$H:$H,"Paid"))</f>
        <v/>
      </c>
      <c r="H26" s="7">
        <f>IF($A26="","",F26-G26)</f>
        <v/>
      </c>
    </row>
    <row r="27">
      <c r="E27">
        <f>IF($A27="","",COUNTIF(Projects!$B:$B,$A27))</f>
        <v/>
      </c>
      <c r="F27" s="7">
        <f>IF($A27="","",SUMIFS(Invoices!$E:$E,Invoices!$B:$B,$A27))</f>
        <v/>
      </c>
      <c r="G27" s="7">
        <f>IF($A27="","",SUMIFS(Invoices!$E:$E,Invoices!$B:$B,$A27,Invoices!$H:$H,"Paid"))</f>
        <v/>
      </c>
      <c r="H27" s="7">
        <f>IF($A27="","",F27-G27)</f>
        <v/>
      </c>
    </row>
    <row r="28">
      <c r="E28">
        <f>IF($A28="","",COUNTIF(Projects!$B:$B,$A28))</f>
        <v/>
      </c>
      <c r="F28" s="7">
        <f>IF($A28="","",SUMIFS(Invoices!$E:$E,Invoices!$B:$B,$A28))</f>
        <v/>
      </c>
      <c r="G28" s="7">
        <f>IF($A28="","",SUMIFS(Invoices!$E:$E,Invoices!$B:$B,$A28,Invoices!$H:$H,"Paid"))</f>
        <v/>
      </c>
      <c r="H28" s="7">
        <f>IF($A28="","",F28-G28)</f>
        <v/>
      </c>
    </row>
    <row r="29">
      <c r="E29">
        <f>IF($A29="","",COUNTIF(Projects!$B:$B,$A29))</f>
        <v/>
      </c>
      <c r="F29" s="7">
        <f>IF($A29="","",SUMIFS(Invoices!$E:$E,Invoices!$B:$B,$A29))</f>
        <v/>
      </c>
      <c r="G29" s="7">
        <f>IF($A29="","",SUMIFS(Invoices!$E:$E,Invoices!$B:$B,$A29,Invoices!$H:$H,"Paid"))</f>
        <v/>
      </c>
      <c r="H29" s="7">
        <f>IF($A29="","",F29-G29)</f>
        <v/>
      </c>
    </row>
    <row r="30">
      <c r="E30">
        <f>IF($A30="","",COUNTIF(Projects!$B:$B,$A30))</f>
        <v/>
      </c>
      <c r="F30" s="7">
        <f>IF($A30="","",SUMIFS(Invoices!$E:$E,Invoices!$B:$B,$A30))</f>
        <v/>
      </c>
      <c r="G30" s="7">
        <f>IF($A30="","",SUMIFS(Invoices!$E:$E,Invoices!$B:$B,$A30,Invoices!$H:$H,"Paid"))</f>
        <v/>
      </c>
      <c r="H30" s="7">
        <f>IF($A30="","",F30-G30)</f>
        <v/>
      </c>
    </row>
    <row r="31">
      <c r="E31">
        <f>IF($A31="","",COUNTIF(Projects!$B:$B,$A31))</f>
        <v/>
      </c>
      <c r="F31" s="7">
        <f>IF($A31="","",SUMIFS(Invoices!$E:$E,Invoices!$B:$B,$A31))</f>
        <v/>
      </c>
      <c r="G31" s="7">
        <f>IF($A31="","",SUMIFS(Invoices!$E:$E,Invoices!$B:$B,$A31,Invoices!$H:$H,"Paid"))</f>
        <v/>
      </c>
      <c r="H31" s="7">
        <f>IF($A31="","",F31-G31)</f>
        <v/>
      </c>
    </row>
    <row r="32">
      <c r="E32">
        <f>IF($A32="","",COUNTIF(Projects!$B:$B,$A32))</f>
        <v/>
      </c>
      <c r="F32" s="7">
        <f>IF($A32="","",SUMIFS(Invoices!$E:$E,Invoices!$B:$B,$A32))</f>
        <v/>
      </c>
      <c r="G32" s="7">
        <f>IF($A32="","",SUMIFS(Invoices!$E:$E,Invoices!$B:$B,$A32,Invoices!$H:$H,"Paid"))</f>
        <v/>
      </c>
      <c r="H32" s="7">
        <f>IF($A32="","",F32-G32)</f>
        <v/>
      </c>
    </row>
    <row r="33">
      <c r="E33">
        <f>IF($A33="","",COUNTIF(Projects!$B:$B,$A33))</f>
        <v/>
      </c>
      <c r="F33" s="7">
        <f>IF($A33="","",SUMIFS(Invoices!$E:$E,Invoices!$B:$B,$A33))</f>
        <v/>
      </c>
      <c r="G33" s="7">
        <f>IF($A33="","",SUMIFS(Invoices!$E:$E,Invoices!$B:$B,$A33,Invoices!$H:$H,"Paid"))</f>
        <v/>
      </c>
      <c r="H33" s="7">
        <f>IF($A33="","",F33-G33)</f>
        <v/>
      </c>
    </row>
    <row r="34">
      <c r="E34">
        <f>IF($A34="","",COUNTIF(Projects!$B:$B,$A34))</f>
        <v/>
      </c>
      <c r="F34" s="7">
        <f>IF($A34="","",SUMIFS(Invoices!$E:$E,Invoices!$B:$B,$A34))</f>
        <v/>
      </c>
      <c r="G34" s="7">
        <f>IF($A34="","",SUMIFS(Invoices!$E:$E,Invoices!$B:$B,$A34,Invoices!$H:$H,"Paid"))</f>
        <v/>
      </c>
      <c r="H34" s="7">
        <f>IF($A34="","",F34-G34)</f>
        <v/>
      </c>
    </row>
    <row r="35">
      <c r="E35">
        <f>IF($A35="","",COUNTIF(Projects!$B:$B,$A35))</f>
        <v/>
      </c>
      <c r="F35" s="7">
        <f>IF($A35="","",SUMIFS(Invoices!$E:$E,Invoices!$B:$B,$A35))</f>
        <v/>
      </c>
      <c r="G35" s="7">
        <f>IF($A35="","",SUMIFS(Invoices!$E:$E,Invoices!$B:$B,$A35,Invoices!$H:$H,"Paid"))</f>
        <v/>
      </c>
      <c r="H35" s="7">
        <f>IF($A35="","",F35-G35)</f>
        <v/>
      </c>
    </row>
    <row r="36">
      <c r="E36">
        <f>IF($A36="","",COUNTIF(Projects!$B:$B,$A36))</f>
        <v/>
      </c>
      <c r="F36" s="7">
        <f>IF($A36="","",SUMIFS(Invoices!$E:$E,Invoices!$B:$B,$A36))</f>
        <v/>
      </c>
      <c r="G36" s="7">
        <f>IF($A36="","",SUMIFS(Invoices!$E:$E,Invoices!$B:$B,$A36,Invoices!$H:$H,"Paid"))</f>
        <v/>
      </c>
      <c r="H36" s="7">
        <f>IF($A36="","",F36-G36)</f>
        <v/>
      </c>
    </row>
    <row r="37">
      <c r="E37">
        <f>IF($A37="","",COUNTIF(Projects!$B:$B,$A37))</f>
        <v/>
      </c>
      <c r="F37" s="7">
        <f>IF($A37="","",SUMIFS(Invoices!$E:$E,Invoices!$B:$B,$A37))</f>
        <v/>
      </c>
      <c r="G37" s="7">
        <f>IF($A37="","",SUMIFS(Invoices!$E:$E,Invoices!$B:$B,$A37,Invoices!$H:$H,"Paid"))</f>
        <v/>
      </c>
      <c r="H37" s="7">
        <f>IF($A37="","",F37-G37)</f>
        <v/>
      </c>
    </row>
    <row r="38">
      <c r="E38">
        <f>IF($A38="","",COUNTIF(Projects!$B:$B,$A38))</f>
        <v/>
      </c>
      <c r="F38" s="7">
        <f>IF($A38="","",SUMIFS(Invoices!$E:$E,Invoices!$B:$B,$A38))</f>
        <v/>
      </c>
      <c r="G38" s="7">
        <f>IF($A38="","",SUMIFS(Invoices!$E:$E,Invoices!$B:$B,$A38,Invoices!$H:$H,"Paid"))</f>
        <v/>
      </c>
      <c r="H38" s="7">
        <f>IF($A38="","",F38-G38)</f>
        <v/>
      </c>
    </row>
    <row r="39">
      <c r="E39">
        <f>IF($A39="","",COUNTIF(Projects!$B:$B,$A39))</f>
        <v/>
      </c>
      <c r="F39" s="7">
        <f>IF($A39="","",SUMIFS(Invoices!$E:$E,Invoices!$B:$B,$A39))</f>
        <v/>
      </c>
      <c r="G39" s="7">
        <f>IF($A39="","",SUMIFS(Invoices!$E:$E,Invoices!$B:$B,$A39,Invoices!$H:$H,"Paid"))</f>
        <v/>
      </c>
      <c r="H39" s="7">
        <f>IF($A39="","",F39-G39)</f>
        <v/>
      </c>
    </row>
    <row r="40">
      <c r="E40">
        <f>IF($A40="","",COUNTIF(Projects!$B:$B,$A40))</f>
        <v/>
      </c>
      <c r="F40" s="7">
        <f>IF($A40="","",SUMIFS(Invoices!$E:$E,Invoices!$B:$B,$A40))</f>
        <v/>
      </c>
      <c r="G40" s="7">
        <f>IF($A40="","",SUMIFS(Invoices!$E:$E,Invoices!$B:$B,$A40,Invoices!$H:$H,"Paid"))</f>
        <v/>
      </c>
      <c r="H40" s="7">
        <f>IF($A40="","",F40-G40)</f>
        <v/>
      </c>
    </row>
    <row r="41">
      <c r="E41">
        <f>IF($A41="","",COUNTIF(Projects!$B:$B,$A41))</f>
        <v/>
      </c>
      <c r="F41" s="7">
        <f>IF($A41="","",SUMIFS(Invoices!$E:$E,Invoices!$B:$B,$A41))</f>
        <v/>
      </c>
      <c r="G41" s="7">
        <f>IF($A41="","",SUMIFS(Invoices!$E:$E,Invoices!$B:$B,$A41,Invoices!$H:$H,"Paid"))</f>
        <v/>
      </c>
      <c r="H41" s="7">
        <f>IF($A41="","",F41-G41)</f>
        <v/>
      </c>
    </row>
    <row r="42">
      <c r="E42">
        <f>IF($A42="","",COUNTIF(Projects!$B:$B,$A42))</f>
        <v/>
      </c>
      <c r="F42" s="7">
        <f>IF($A42="","",SUMIFS(Invoices!$E:$E,Invoices!$B:$B,$A42))</f>
        <v/>
      </c>
      <c r="G42" s="7">
        <f>IF($A42="","",SUMIFS(Invoices!$E:$E,Invoices!$B:$B,$A42,Invoices!$H:$H,"Paid"))</f>
        <v/>
      </c>
      <c r="H42" s="7">
        <f>IF($A42="","",F42-G42)</f>
        <v/>
      </c>
    </row>
    <row r="43">
      <c r="E43">
        <f>IF($A43="","",COUNTIF(Projects!$B:$B,$A43))</f>
        <v/>
      </c>
      <c r="F43" s="7">
        <f>IF($A43="","",SUMIFS(Invoices!$E:$E,Invoices!$B:$B,$A43))</f>
        <v/>
      </c>
      <c r="G43" s="7">
        <f>IF($A43="","",SUMIFS(Invoices!$E:$E,Invoices!$B:$B,$A43,Invoices!$H:$H,"Paid"))</f>
        <v/>
      </c>
      <c r="H43" s="7">
        <f>IF($A43="","",F43-G43)</f>
        <v/>
      </c>
    </row>
    <row r="44">
      <c r="E44">
        <f>IF($A44="","",COUNTIF(Projects!$B:$B,$A44))</f>
        <v/>
      </c>
      <c r="F44" s="7">
        <f>IF($A44="","",SUMIFS(Invoices!$E:$E,Invoices!$B:$B,$A44))</f>
        <v/>
      </c>
      <c r="G44" s="7">
        <f>IF($A44="","",SUMIFS(Invoices!$E:$E,Invoices!$B:$B,$A44,Invoices!$H:$H,"Paid"))</f>
        <v/>
      </c>
      <c r="H44" s="7">
        <f>IF($A44="","",F44-G44)</f>
        <v/>
      </c>
    </row>
    <row r="45">
      <c r="E45">
        <f>IF($A45="","",COUNTIF(Projects!$B:$B,$A45))</f>
        <v/>
      </c>
      <c r="F45" s="7">
        <f>IF($A45="","",SUMIFS(Invoices!$E:$E,Invoices!$B:$B,$A45))</f>
        <v/>
      </c>
      <c r="G45" s="7">
        <f>IF($A45="","",SUMIFS(Invoices!$E:$E,Invoices!$B:$B,$A45,Invoices!$H:$H,"Paid"))</f>
        <v/>
      </c>
      <c r="H45" s="7">
        <f>IF($A45="","",F45-G45)</f>
        <v/>
      </c>
    </row>
    <row r="46">
      <c r="E46">
        <f>IF($A46="","",COUNTIF(Projects!$B:$B,$A46))</f>
        <v/>
      </c>
      <c r="F46" s="7">
        <f>IF($A46="","",SUMIFS(Invoices!$E:$E,Invoices!$B:$B,$A46))</f>
        <v/>
      </c>
      <c r="G46" s="7">
        <f>IF($A46="","",SUMIFS(Invoices!$E:$E,Invoices!$B:$B,$A46,Invoices!$H:$H,"Paid"))</f>
        <v/>
      </c>
      <c r="H46" s="7">
        <f>IF($A46="","",F46-G46)</f>
        <v/>
      </c>
    </row>
    <row r="47">
      <c r="E47">
        <f>IF($A47="","",COUNTIF(Projects!$B:$B,$A47))</f>
        <v/>
      </c>
      <c r="F47" s="7">
        <f>IF($A47="","",SUMIFS(Invoices!$E:$E,Invoices!$B:$B,$A47))</f>
        <v/>
      </c>
      <c r="G47" s="7">
        <f>IF($A47="","",SUMIFS(Invoices!$E:$E,Invoices!$B:$B,$A47,Invoices!$H:$H,"Paid"))</f>
        <v/>
      </c>
      <c r="H47" s="7">
        <f>IF($A47="","",F47-G47)</f>
        <v/>
      </c>
    </row>
    <row r="48">
      <c r="E48">
        <f>IF($A48="","",COUNTIF(Projects!$B:$B,$A48))</f>
        <v/>
      </c>
      <c r="F48" s="7">
        <f>IF($A48="","",SUMIFS(Invoices!$E:$E,Invoices!$B:$B,$A48))</f>
        <v/>
      </c>
      <c r="G48" s="7">
        <f>IF($A48="","",SUMIFS(Invoices!$E:$E,Invoices!$B:$B,$A48,Invoices!$H:$H,"Paid"))</f>
        <v/>
      </c>
      <c r="H48" s="7">
        <f>IF($A48="","",F48-G48)</f>
        <v/>
      </c>
    </row>
    <row r="49">
      <c r="E49">
        <f>IF($A49="","",COUNTIF(Projects!$B:$B,$A49))</f>
        <v/>
      </c>
      <c r="F49" s="7">
        <f>IF($A49="","",SUMIFS(Invoices!$E:$E,Invoices!$B:$B,$A49))</f>
        <v/>
      </c>
      <c r="G49" s="7">
        <f>IF($A49="","",SUMIFS(Invoices!$E:$E,Invoices!$B:$B,$A49,Invoices!$H:$H,"Paid"))</f>
        <v/>
      </c>
      <c r="H49" s="7">
        <f>IF($A49="","",F49-G49)</f>
        <v/>
      </c>
    </row>
    <row r="50">
      <c r="E50">
        <f>IF($A50="","",COUNTIF(Projects!$B:$B,$A50))</f>
        <v/>
      </c>
      <c r="F50" s="7">
        <f>IF($A50="","",SUMIFS(Invoices!$E:$E,Invoices!$B:$B,$A50))</f>
        <v/>
      </c>
      <c r="G50" s="7">
        <f>IF($A50="","",SUMIFS(Invoices!$E:$E,Invoices!$B:$B,$A50,Invoices!$H:$H,"Paid"))</f>
        <v/>
      </c>
      <c r="H50" s="7">
        <f>IF($A50="","",F50-G50)</f>
        <v/>
      </c>
    </row>
    <row r="51">
      <c r="E51">
        <f>IF($A51="","",COUNTIF(Projects!$B:$B,$A51))</f>
        <v/>
      </c>
      <c r="F51" s="7">
        <f>IF($A51="","",SUMIFS(Invoices!$E:$E,Invoices!$B:$B,$A51))</f>
        <v/>
      </c>
      <c r="G51" s="7">
        <f>IF($A51="","",SUMIFS(Invoices!$E:$E,Invoices!$B:$B,$A51,Invoices!$H:$H,"Paid"))</f>
        <v/>
      </c>
      <c r="H51" s="7">
        <f>IF($A51="","",F51-G51)</f>
        <v/>
      </c>
    </row>
    <row r="52">
      <c r="E52">
        <f>IF($A52="","",COUNTIF(Projects!$B:$B,$A52))</f>
        <v/>
      </c>
      <c r="F52" s="7">
        <f>IF($A52="","",SUMIFS(Invoices!$E:$E,Invoices!$B:$B,$A52))</f>
        <v/>
      </c>
      <c r="G52" s="7">
        <f>IF($A52="","",SUMIFS(Invoices!$E:$E,Invoices!$B:$B,$A52,Invoices!$H:$H,"Paid"))</f>
        <v/>
      </c>
      <c r="H52" s="7">
        <f>IF($A52="","",F52-G52)</f>
        <v/>
      </c>
    </row>
    <row r="53">
      <c r="E53">
        <f>IF($A53="","",COUNTIF(Projects!$B:$B,$A53))</f>
        <v/>
      </c>
      <c r="F53" s="7">
        <f>IF($A53="","",SUMIFS(Invoices!$E:$E,Invoices!$B:$B,$A53))</f>
        <v/>
      </c>
      <c r="G53" s="7">
        <f>IF($A53="","",SUMIFS(Invoices!$E:$E,Invoices!$B:$B,$A53,Invoices!$H:$H,"Paid"))</f>
        <v/>
      </c>
      <c r="H53" s="7">
        <f>IF($A53="","",F53-G53)</f>
        <v/>
      </c>
    </row>
    <row r="54">
      <c r="E54">
        <f>IF($A54="","",COUNTIF(Projects!$B:$B,$A54))</f>
        <v/>
      </c>
      <c r="F54" s="7">
        <f>IF($A54="","",SUMIFS(Invoices!$E:$E,Invoices!$B:$B,$A54))</f>
        <v/>
      </c>
      <c r="G54" s="7">
        <f>IF($A54="","",SUMIFS(Invoices!$E:$E,Invoices!$B:$B,$A54,Invoices!$H:$H,"Paid"))</f>
        <v/>
      </c>
      <c r="H54" s="7">
        <f>IF($A54="","",F54-G54)</f>
        <v/>
      </c>
    </row>
    <row r="55">
      <c r="E55">
        <f>IF($A55="","",COUNTIF(Projects!$B:$B,$A55))</f>
        <v/>
      </c>
      <c r="F55" s="7">
        <f>IF($A55="","",SUMIFS(Invoices!$E:$E,Invoices!$B:$B,$A55))</f>
        <v/>
      </c>
      <c r="G55" s="7">
        <f>IF($A55="","",SUMIFS(Invoices!$E:$E,Invoices!$B:$B,$A55,Invoices!$H:$H,"Paid"))</f>
        <v/>
      </c>
      <c r="H55" s="7">
        <f>IF($A55="","",F55-G55)</f>
        <v/>
      </c>
    </row>
    <row r="56">
      <c r="E56">
        <f>IF($A56="","",COUNTIF(Projects!$B:$B,$A56))</f>
        <v/>
      </c>
      <c r="F56" s="7">
        <f>IF($A56="","",SUMIFS(Invoices!$E:$E,Invoices!$B:$B,$A56))</f>
        <v/>
      </c>
      <c r="G56" s="7">
        <f>IF($A56="","",SUMIFS(Invoices!$E:$E,Invoices!$B:$B,$A56,Invoices!$H:$H,"Paid"))</f>
        <v/>
      </c>
      <c r="H56" s="7">
        <f>IF($A56="","",F56-G56)</f>
        <v/>
      </c>
    </row>
    <row r="57">
      <c r="E57">
        <f>IF($A57="","",COUNTIF(Projects!$B:$B,$A57))</f>
        <v/>
      </c>
      <c r="F57" s="7">
        <f>IF($A57="","",SUMIFS(Invoices!$E:$E,Invoices!$B:$B,$A57))</f>
        <v/>
      </c>
      <c r="G57" s="7">
        <f>IF($A57="","",SUMIFS(Invoices!$E:$E,Invoices!$B:$B,$A57,Invoices!$H:$H,"Paid"))</f>
        <v/>
      </c>
      <c r="H57" s="7">
        <f>IF($A57="","",F57-G57)</f>
        <v/>
      </c>
    </row>
    <row r="58">
      <c r="E58">
        <f>IF($A58="","",COUNTIF(Projects!$B:$B,$A58))</f>
        <v/>
      </c>
      <c r="F58" s="7">
        <f>IF($A58="","",SUMIFS(Invoices!$E:$E,Invoices!$B:$B,$A58))</f>
        <v/>
      </c>
      <c r="G58" s="7">
        <f>IF($A58="","",SUMIFS(Invoices!$E:$E,Invoices!$B:$B,$A58,Invoices!$H:$H,"Paid"))</f>
        <v/>
      </c>
      <c r="H58" s="7">
        <f>IF($A58="","",F58-G58)</f>
        <v/>
      </c>
    </row>
    <row r="59">
      <c r="E59">
        <f>IF($A59="","",COUNTIF(Projects!$B:$B,$A59))</f>
        <v/>
      </c>
      <c r="F59" s="7">
        <f>IF($A59="","",SUMIFS(Invoices!$E:$E,Invoices!$B:$B,$A59))</f>
        <v/>
      </c>
      <c r="G59" s="7">
        <f>IF($A59="","",SUMIFS(Invoices!$E:$E,Invoices!$B:$B,$A59,Invoices!$H:$H,"Paid"))</f>
        <v/>
      </c>
      <c r="H59" s="7">
        <f>IF($A59="","",F59-G59)</f>
        <v/>
      </c>
    </row>
    <row r="60">
      <c r="E60">
        <f>IF($A60="","",COUNTIF(Projects!$B:$B,$A60))</f>
        <v/>
      </c>
      <c r="F60" s="7">
        <f>IF($A60="","",SUMIFS(Invoices!$E:$E,Invoices!$B:$B,$A60))</f>
        <v/>
      </c>
      <c r="G60" s="7">
        <f>IF($A60="","",SUMIFS(Invoices!$E:$E,Invoices!$B:$B,$A60,Invoices!$H:$H,"Paid"))</f>
        <v/>
      </c>
      <c r="H60" s="7">
        <f>IF($A60="","",F60-G60)</f>
        <v/>
      </c>
    </row>
    <row r="61">
      <c r="E61">
        <f>IF($A61="","",COUNTIF(Projects!$B:$B,$A61))</f>
        <v/>
      </c>
      <c r="F61" s="7">
        <f>IF($A61="","",SUMIFS(Invoices!$E:$E,Invoices!$B:$B,$A61))</f>
        <v/>
      </c>
      <c r="G61" s="7">
        <f>IF($A61="","",SUMIFS(Invoices!$E:$E,Invoices!$B:$B,$A61,Invoices!$H:$H,"Paid"))</f>
        <v/>
      </c>
      <c r="H61" s="7">
        <f>IF($A61="","",F61-G61)</f>
        <v/>
      </c>
    </row>
    <row r="62">
      <c r="E62">
        <f>IF($A62="","",COUNTIF(Projects!$B:$B,$A62))</f>
        <v/>
      </c>
      <c r="F62" s="7">
        <f>IF($A62="","",SUMIFS(Invoices!$E:$E,Invoices!$B:$B,$A62))</f>
        <v/>
      </c>
      <c r="G62" s="7">
        <f>IF($A62="","",SUMIFS(Invoices!$E:$E,Invoices!$B:$B,$A62,Invoices!$H:$H,"Paid"))</f>
        <v/>
      </c>
      <c r="H62" s="7">
        <f>IF($A62="","",F62-G62)</f>
        <v/>
      </c>
    </row>
    <row r="63">
      <c r="E63">
        <f>IF($A63="","",COUNTIF(Projects!$B:$B,$A63))</f>
        <v/>
      </c>
      <c r="F63" s="7">
        <f>IF($A63="","",SUMIFS(Invoices!$E:$E,Invoices!$B:$B,$A63))</f>
        <v/>
      </c>
      <c r="G63" s="7">
        <f>IF($A63="","",SUMIFS(Invoices!$E:$E,Invoices!$B:$B,$A63,Invoices!$H:$H,"Paid"))</f>
        <v/>
      </c>
      <c r="H63" s="7">
        <f>IF($A63="","",F63-G63)</f>
        <v/>
      </c>
    </row>
    <row r="64">
      <c r="E64">
        <f>IF($A64="","",COUNTIF(Projects!$B:$B,$A64))</f>
        <v/>
      </c>
      <c r="F64" s="7">
        <f>IF($A64="","",SUMIFS(Invoices!$E:$E,Invoices!$B:$B,$A64))</f>
        <v/>
      </c>
      <c r="G64" s="7">
        <f>IF($A64="","",SUMIFS(Invoices!$E:$E,Invoices!$B:$B,$A64,Invoices!$H:$H,"Paid"))</f>
        <v/>
      </c>
      <c r="H64" s="7">
        <f>IF($A64="","",F64-G64)</f>
        <v/>
      </c>
    </row>
    <row r="65">
      <c r="E65">
        <f>IF($A65="","",COUNTIF(Projects!$B:$B,$A65))</f>
        <v/>
      </c>
      <c r="F65" s="7">
        <f>IF($A65="","",SUMIFS(Invoices!$E:$E,Invoices!$B:$B,$A65))</f>
        <v/>
      </c>
      <c r="G65" s="7">
        <f>IF($A65="","",SUMIFS(Invoices!$E:$E,Invoices!$B:$B,$A65,Invoices!$H:$H,"Paid"))</f>
        <v/>
      </c>
      <c r="H65" s="7">
        <f>IF($A65="","",F65-G65)</f>
        <v/>
      </c>
    </row>
    <row r="66">
      <c r="E66">
        <f>IF($A66="","",COUNTIF(Projects!$B:$B,$A66))</f>
        <v/>
      </c>
      <c r="F66" s="7">
        <f>IF($A66="","",SUMIFS(Invoices!$E:$E,Invoices!$B:$B,$A66))</f>
        <v/>
      </c>
      <c r="G66" s="7">
        <f>IF($A66="","",SUMIFS(Invoices!$E:$E,Invoices!$B:$B,$A66,Invoices!$H:$H,"Paid"))</f>
        <v/>
      </c>
      <c r="H66" s="7">
        <f>IF($A66="","",F66-G66)</f>
        <v/>
      </c>
    </row>
    <row r="67">
      <c r="E67">
        <f>IF($A67="","",COUNTIF(Projects!$B:$B,$A67))</f>
        <v/>
      </c>
      <c r="F67" s="7">
        <f>IF($A67="","",SUMIFS(Invoices!$E:$E,Invoices!$B:$B,$A67))</f>
        <v/>
      </c>
      <c r="G67" s="7">
        <f>IF($A67="","",SUMIFS(Invoices!$E:$E,Invoices!$B:$B,$A67,Invoices!$H:$H,"Paid"))</f>
        <v/>
      </c>
      <c r="H67" s="7">
        <f>IF($A67="","",F67-G67)</f>
        <v/>
      </c>
    </row>
    <row r="68">
      <c r="E68">
        <f>IF($A68="","",COUNTIF(Projects!$B:$B,$A68))</f>
        <v/>
      </c>
      <c r="F68" s="7">
        <f>IF($A68="","",SUMIFS(Invoices!$E:$E,Invoices!$B:$B,$A68))</f>
        <v/>
      </c>
      <c r="G68" s="7">
        <f>IF($A68="","",SUMIFS(Invoices!$E:$E,Invoices!$B:$B,$A68,Invoices!$H:$H,"Paid"))</f>
        <v/>
      </c>
      <c r="H68" s="7">
        <f>IF($A68="","",F68-G68)</f>
        <v/>
      </c>
    </row>
    <row r="69">
      <c r="E69">
        <f>IF($A69="","",COUNTIF(Projects!$B:$B,$A69))</f>
        <v/>
      </c>
      <c r="F69" s="7">
        <f>IF($A69="","",SUMIFS(Invoices!$E:$E,Invoices!$B:$B,$A69))</f>
        <v/>
      </c>
      <c r="G69" s="7">
        <f>IF($A69="","",SUMIFS(Invoices!$E:$E,Invoices!$B:$B,$A69,Invoices!$H:$H,"Paid"))</f>
        <v/>
      </c>
      <c r="H69" s="7">
        <f>IF($A69="","",F69-G69)</f>
        <v/>
      </c>
    </row>
    <row r="70">
      <c r="E70">
        <f>IF($A70="","",COUNTIF(Projects!$B:$B,$A70))</f>
        <v/>
      </c>
      <c r="F70" s="7">
        <f>IF($A70="","",SUMIFS(Invoices!$E:$E,Invoices!$B:$B,$A70))</f>
        <v/>
      </c>
      <c r="G70" s="7">
        <f>IF($A70="","",SUMIFS(Invoices!$E:$E,Invoices!$B:$B,$A70,Invoices!$H:$H,"Paid"))</f>
        <v/>
      </c>
      <c r="H70" s="7">
        <f>IF($A70="","",F70-G70)</f>
        <v/>
      </c>
    </row>
    <row r="71">
      <c r="E71">
        <f>IF($A71="","",COUNTIF(Projects!$B:$B,$A71))</f>
        <v/>
      </c>
      <c r="F71" s="7">
        <f>IF($A71="","",SUMIFS(Invoices!$E:$E,Invoices!$B:$B,$A71))</f>
        <v/>
      </c>
      <c r="G71" s="7">
        <f>IF($A71="","",SUMIFS(Invoices!$E:$E,Invoices!$B:$B,$A71,Invoices!$H:$H,"Paid"))</f>
        <v/>
      </c>
      <c r="H71" s="7">
        <f>IF($A71="","",F71-G71)</f>
        <v/>
      </c>
    </row>
    <row r="72">
      <c r="E72">
        <f>IF($A72="","",COUNTIF(Projects!$B:$B,$A72))</f>
        <v/>
      </c>
      <c r="F72" s="7">
        <f>IF($A72="","",SUMIFS(Invoices!$E:$E,Invoices!$B:$B,$A72))</f>
        <v/>
      </c>
      <c r="G72" s="7">
        <f>IF($A72="","",SUMIFS(Invoices!$E:$E,Invoices!$B:$B,$A72,Invoices!$H:$H,"Paid"))</f>
        <v/>
      </c>
      <c r="H72" s="7">
        <f>IF($A72="","",F72-G72)</f>
        <v/>
      </c>
    </row>
    <row r="73">
      <c r="E73">
        <f>IF($A73="","",COUNTIF(Projects!$B:$B,$A73))</f>
        <v/>
      </c>
      <c r="F73" s="7">
        <f>IF($A73="","",SUMIFS(Invoices!$E:$E,Invoices!$B:$B,$A73))</f>
        <v/>
      </c>
      <c r="G73" s="7">
        <f>IF($A73="","",SUMIFS(Invoices!$E:$E,Invoices!$B:$B,$A73,Invoices!$H:$H,"Paid"))</f>
        <v/>
      </c>
      <c r="H73" s="7">
        <f>IF($A73="","",F73-G73)</f>
        <v/>
      </c>
    </row>
    <row r="74">
      <c r="E74">
        <f>IF($A74="","",COUNTIF(Projects!$B:$B,$A74))</f>
        <v/>
      </c>
      <c r="F74" s="7">
        <f>IF($A74="","",SUMIFS(Invoices!$E:$E,Invoices!$B:$B,$A74))</f>
        <v/>
      </c>
      <c r="G74" s="7">
        <f>IF($A74="","",SUMIFS(Invoices!$E:$E,Invoices!$B:$B,$A74,Invoices!$H:$H,"Paid"))</f>
        <v/>
      </c>
      <c r="H74" s="7">
        <f>IF($A74="","",F74-G74)</f>
        <v/>
      </c>
    </row>
    <row r="75">
      <c r="E75">
        <f>IF($A75="","",COUNTIF(Projects!$B:$B,$A75))</f>
        <v/>
      </c>
      <c r="F75" s="7">
        <f>IF($A75="","",SUMIFS(Invoices!$E:$E,Invoices!$B:$B,$A75))</f>
        <v/>
      </c>
      <c r="G75" s="7">
        <f>IF($A75="","",SUMIFS(Invoices!$E:$E,Invoices!$B:$B,$A75,Invoices!$H:$H,"Paid"))</f>
        <v/>
      </c>
      <c r="H75" s="7">
        <f>IF($A75="","",F75-G75)</f>
        <v/>
      </c>
    </row>
    <row r="76">
      <c r="E76">
        <f>IF($A76="","",COUNTIF(Projects!$B:$B,$A76))</f>
        <v/>
      </c>
      <c r="F76" s="7">
        <f>IF($A76="","",SUMIFS(Invoices!$E:$E,Invoices!$B:$B,$A76))</f>
        <v/>
      </c>
      <c r="G76" s="7">
        <f>IF($A76="","",SUMIFS(Invoices!$E:$E,Invoices!$B:$B,$A76,Invoices!$H:$H,"Paid"))</f>
        <v/>
      </c>
      <c r="H76" s="7">
        <f>IF($A76="","",F76-G76)</f>
        <v/>
      </c>
    </row>
    <row r="77">
      <c r="E77">
        <f>IF($A77="","",COUNTIF(Projects!$B:$B,$A77))</f>
        <v/>
      </c>
      <c r="F77" s="7">
        <f>IF($A77="","",SUMIFS(Invoices!$E:$E,Invoices!$B:$B,$A77))</f>
        <v/>
      </c>
      <c r="G77" s="7">
        <f>IF($A77="","",SUMIFS(Invoices!$E:$E,Invoices!$B:$B,$A77,Invoices!$H:$H,"Paid"))</f>
        <v/>
      </c>
      <c r="H77" s="7">
        <f>IF($A77="","",F77-G77)</f>
        <v/>
      </c>
    </row>
    <row r="78">
      <c r="E78">
        <f>IF($A78="","",COUNTIF(Projects!$B:$B,$A78))</f>
        <v/>
      </c>
      <c r="F78" s="7">
        <f>IF($A78="","",SUMIFS(Invoices!$E:$E,Invoices!$B:$B,$A78))</f>
        <v/>
      </c>
      <c r="G78" s="7">
        <f>IF($A78="","",SUMIFS(Invoices!$E:$E,Invoices!$B:$B,$A78,Invoices!$H:$H,"Paid"))</f>
        <v/>
      </c>
      <c r="H78" s="7">
        <f>IF($A78="","",F78-G78)</f>
        <v/>
      </c>
    </row>
    <row r="79">
      <c r="E79">
        <f>IF($A79="","",COUNTIF(Projects!$B:$B,$A79))</f>
        <v/>
      </c>
      <c r="F79" s="7">
        <f>IF($A79="","",SUMIFS(Invoices!$E:$E,Invoices!$B:$B,$A79))</f>
        <v/>
      </c>
      <c r="G79" s="7">
        <f>IF($A79="","",SUMIFS(Invoices!$E:$E,Invoices!$B:$B,$A79,Invoices!$H:$H,"Paid"))</f>
        <v/>
      </c>
      <c r="H79" s="7">
        <f>IF($A79="","",F79-G79)</f>
        <v/>
      </c>
    </row>
    <row r="80">
      <c r="E80">
        <f>IF($A80="","",COUNTIF(Projects!$B:$B,$A80))</f>
        <v/>
      </c>
      <c r="F80" s="7">
        <f>IF($A80="","",SUMIFS(Invoices!$E:$E,Invoices!$B:$B,$A80))</f>
        <v/>
      </c>
      <c r="G80" s="7">
        <f>IF($A80="","",SUMIFS(Invoices!$E:$E,Invoices!$B:$B,$A80,Invoices!$H:$H,"Paid"))</f>
        <v/>
      </c>
      <c r="H80" s="7">
        <f>IF($A80="","",F80-G80)</f>
        <v/>
      </c>
    </row>
    <row r="81">
      <c r="E81">
        <f>IF($A81="","",COUNTIF(Projects!$B:$B,$A81))</f>
        <v/>
      </c>
      <c r="F81" s="7">
        <f>IF($A81="","",SUMIFS(Invoices!$E:$E,Invoices!$B:$B,$A81))</f>
        <v/>
      </c>
      <c r="G81" s="7">
        <f>IF($A81="","",SUMIFS(Invoices!$E:$E,Invoices!$B:$B,$A81,Invoices!$H:$H,"Paid"))</f>
        <v/>
      </c>
      <c r="H81" s="7">
        <f>IF($A81="","",F81-G81)</f>
        <v/>
      </c>
    </row>
    <row r="82">
      <c r="E82">
        <f>IF($A82="","",COUNTIF(Projects!$B:$B,$A82))</f>
        <v/>
      </c>
      <c r="F82" s="7">
        <f>IF($A82="","",SUMIFS(Invoices!$E:$E,Invoices!$B:$B,$A82))</f>
        <v/>
      </c>
      <c r="G82" s="7">
        <f>IF($A82="","",SUMIFS(Invoices!$E:$E,Invoices!$B:$B,$A82,Invoices!$H:$H,"Paid"))</f>
        <v/>
      </c>
      <c r="H82" s="7">
        <f>IF($A82="","",F82-G82)</f>
        <v/>
      </c>
    </row>
    <row r="83">
      <c r="E83">
        <f>IF($A83="","",COUNTIF(Projects!$B:$B,$A83))</f>
        <v/>
      </c>
      <c r="F83" s="7">
        <f>IF($A83="","",SUMIFS(Invoices!$E:$E,Invoices!$B:$B,$A83))</f>
        <v/>
      </c>
      <c r="G83" s="7">
        <f>IF($A83="","",SUMIFS(Invoices!$E:$E,Invoices!$B:$B,$A83,Invoices!$H:$H,"Paid"))</f>
        <v/>
      </c>
      <c r="H83" s="7">
        <f>IF($A83="","",F83-G83)</f>
        <v/>
      </c>
    </row>
    <row r="84">
      <c r="E84">
        <f>IF($A84="","",COUNTIF(Projects!$B:$B,$A84))</f>
        <v/>
      </c>
      <c r="F84" s="7">
        <f>IF($A84="","",SUMIFS(Invoices!$E:$E,Invoices!$B:$B,$A84))</f>
        <v/>
      </c>
      <c r="G84" s="7">
        <f>IF($A84="","",SUMIFS(Invoices!$E:$E,Invoices!$B:$B,$A84,Invoices!$H:$H,"Paid"))</f>
        <v/>
      </c>
      <c r="H84" s="7">
        <f>IF($A84="","",F84-G84)</f>
        <v/>
      </c>
    </row>
    <row r="85">
      <c r="E85">
        <f>IF($A85="","",COUNTIF(Projects!$B:$B,$A85))</f>
        <v/>
      </c>
      <c r="F85" s="7">
        <f>IF($A85="","",SUMIFS(Invoices!$E:$E,Invoices!$B:$B,$A85))</f>
        <v/>
      </c>
      <c r="G85" s="7">
        <f>IF($A85="","",SUMIFS(Invoices!$E:$E,Invoices!$B:$B,$A85,Invoices!$H:$H,"Paid"))</f>
        <v/>
      </c>
      <c r="H85" s="7">
        <f>IF($A85="","",F85-G85)</f>
        <v/>
      </c>
    </row>
    <row r="86">
      <c r="E86">
        <f>IF($A86="","",COUNTIF(Projects!$B:$B,$A86))</f>
        <v/>
      </c>
      <c r="F86" s="7">
        <f>IF($A86="","",SUMIFS(Invoices!$E:$E,Invoices!$B:$B,$A86))</f>
        <v/>
      </c>
      <c r="G86" s="7">
        <f>IF($A86="","",SUMIFS(Invoices!$E:$E,Invoices!$B:$B,$A86,Invoices!$H:$H,"Paid"))</f>
        <v/>
      </c>
      <c r="H86" s="7">
        <f>IF($A86="","",F86-G86)</f>
        <v/>
      </c>
    </row>
    <row r="87">
      <c r="E87">
        <f>IF($A87="","",COUNTIF(Projects!$B:$B,$A87))</f>
        <v/>
      </c>
      <c r="F87" s="7">
        <f>IF($A87="","",SUMIFS(Invoices!$E:$E,Invoices!$B:$B,$A87))</f>
        <v/>
      </c>
      <c r="G87" s="7">
        <f>IF($A87="","",SUMIFS(Invoices!$E:$E,Invoices!$B:$B,$A87,Invoices!$H:$H,"Paid"))</f>
        <v/>
      </c>
      <c r="H87" s="7">
        <f>IF($A87="","",F87-G87)</f>
        <v/>
      </c>
    </row>
    <row r="88">
      <c r="E88">
        <f>IF($A88="","",COUNTIF(Projects!$B:$B,$A88))</f>
        <v/>
      </c>
      <c r="F88" s="7">
        <f>IF($A88="","",SUMIFS(Invoices!$E:$E,Invoices!$B:$B,$A88))</f>
        <v/>
      </c>
      <c r="G88" s="7">
        <f>IF($A88="","",SUMIFS(Invoices!$E:$E,Invoices!$B:$B,$A88,Invoices!$H:$H,"Paid"))</f>
        <v/>
      </c>
      <c r="H88" s="7">
        <f>IF($A88="","",F88-G88)</f>
        <v/>
      </c>
    </row>
    <row r="89">
      <c r="E89">
        <f>IF($A89="","",COUNTIF(Projects!$B:$B,$A89))</f>
        <v/>
      </c>
      <c r="F89" s="7">
        <f>IF($A89="","",SUMIFS(Invoices!$E:$E,Invoices!$B:$B,$A89))</f>
        <v/>
      </c>
      <c r="G89" s="7">
        <f>IF($A89="","",SUMIFS(Invoices!$E:$E,Invoices!$B:$B,$A89,Invoices!$H:$H,"Paid"))</f>
        <v/>
      </c>
      <c r="H89" s="7">
        <f>IF($A89="","",F89-G89)</f>
        <v/>
      </c>
    </row>
    <row r="90">
      <c r="E90">
        <f>IF($A90="","",COUNTIF(Projects!$B:$B,$A90))</f>
        <v/>
      </c>
      <c r="F90" s="7">
        <f>IF($A90="","",SUMIFS(Invoices!$E:$E,Invoices!$B:$B,$A90))</f>
        <v/>
      </c>
      <c r="G90" s="7">
        <f>IF($A90="","",SUMIFS(Invoices!$E:$E,Invoices!$B:$B,$A90,Invoices!$H:$H,"Paid"))</f>
        <v/>
      </c>
      <c r="H90" s="7">
        <f>IF($A90="","",F90-G90)</f>
        <v/>
      </c>
    </row>
    <row r="91">
      <c r="E91">
        <f>IF($A91="","",COUNTIF(Projects!$B:$B,$A91))</f>
        <v/>
      </c>
      <c r="F91" s="7">
        <f>IF($A91="","",SUMIFS(Invoices!$E:$E,Invoices!$B:$B,$A91))</f>
        <v/>
      </c>
      <c r="G91" s="7">
        <f>IF($A91="","",SUMIFS(Invoices!$E:$E,Invoices!$B:$B,$A91,Invoices!$H:$H,"Paid"))</f>
        <v/>
      </c>
      <c r="H91" s="7">
        <f>IF($A91="","",F91-G91)</f>
        <v/>
      </c>
    </row>
    <row r="92">
      <c r="E92">
        <f>IF($A92="","",COUNTIF(Projects!$B:$B,$A92))</f>
        <v/>
      </c>
      <c r="F92" s="7">
        <f>IF($A92="","",SUMIFS(Invoices!$E:$E,Invoices!$B:$B,$A92))</f>
        <v/>
      </c>
      <c r="G92" s="7">
        <f>IF($A92="","",SUMIFS(Invoices!$E:$E,Invoices!$B:$B,$A92,Invoices!$H:$H,"Paid"))</f>
        <v/>
      </c>
      <c r="H92" s="7">
        <f>IF($A92="","",F92-G92)</f>
        <v/>
      </c>
    </row>
    <row r="93">
      <c r="E93">
        <f>IF($A93="","",COUNTIF(Projects!$B:$B,$A93))</f>
        <v/>
      </c>
      <c r="F93" s="7">
        <f>IF($A93="","",SUMIFS(Invoices!$E:$E,Invoices!$B:$B,$A93))</f>
        <v/>
      </c>
      <c r="G93" s="7">
        <f>IF($A93="","",SUMIFS(Invoices!$E:$E,Invoices!$B:$B,$A93,Invoices!$H:$H,"Paid"))</f>
        <v/>
      </c>
      <c r="H93" s="7">
        <f>IF($A93="","",F93-G93)</f>
        <v/>
      </c>
    </row>
    <row r="94">
      <c r="E94">
        <f>IF($A94="","",COUNTIF(Projects!$B:$B,$A94))</f>
        <v/>
      </c>
      <c r="F94" s="7">
        <f>IF($A94="","",SUMIFS(Invoices!$E:$E,Invoices!$B:$B,$A94))</f>
        <v/>
      </c>
      <c r="G94" s="7">
        <f>IF($A94="","",SUMIFS(Invoices!$E:$E,Invoices!$B:$B,$A94,Invoices!$H:$H,"Paid"))</f>
        <v/>
      </c>
      <c r="H94" s="7">
        <f>IF($A94="","",F94-G94)</f>
        <v/>
      </c>
    </row>
    <row r="95">
      <c r="E95">
        <f>IF($A95="","",COUNTIF(Projects!$B:$B,$A95))</f>
        <v/>
      </c>
      <c r="F95" s="7">
        <f>IF($A95="","",SUMIFS(Invoices!$E:$E,Invoices!$B:$B,$A95))</f>
        <v/>
      </c>
      <c r="G95" s="7">
        <f>IF($A95="","",SUMIFS(Invoices!$E:$E,Invoices!$B:$B,$A95,Invoices!$H:$H,"Paid"))</f>
        <v/>
      </c>
      <c r="H95" s="7">
        <f>IF($A95="","",F95-G95)</f>
        <v/>
      </c>
    </row>
    <row r="96">
      <c r="E96">
        <f>IF($A96="","",COUNTIF(Projects!$B:$B,$A96))</f>
        <v/>
      </c>
      <c r="F96" s="7">
        <f>IF($A96="","",SUMIFS(Invoices!$E:$E,Invoices!$B:$B,$A96))</f>
        <v/>
      </c>
      <c r="G96" s="7">
        <f>IF($A96="","",SUMIFS(Invoices!$E:$E,Invoices!$B:$B,$A96,Invoices!$H:$H,"Paid"))</f>
        <v/>
      </c>
      <c r="H96" s="7">
        <f>IF($A96="","",F96-G96)</f>
        <v/>
      </c>
    </row>
    <row r="97">
      <c r="E97">
        <f>IF($A97="","",COUNTIF(Projects!$B:$B,$A97))</f>
        <v/>
      </c>
      <c r="F97" s="7">
        <f>IF($A97="","",SUMIFS(Invoices!$E:$E,Invoices!$B:$B,$A97))</f>
        <v/>
      </c>
      <c r="G97" s="7">
        <f>IF($A97="","",SUMIFS(Invoices!$E:$E,Invoices!$B:$B,$A97,Invoices!$H:$H,"Paid"))</f>
        <v/>
      </c>
      <c r="H97" s="7">
        <f>IF($A97="","",F97-G97)</f>
        <v/>
      </c>
    </row>
    <row r="98">
      <c r="E98">
        <f>IF($A98="","",COUNTIF(Projects!$B:$B,$A98))</f>
        <v/>
      </c>
      <c r="F98" s="7">
        <f>IF($A98="","",SUMIFS(Invoices!$E:$E,Invoices!$B:$B,$A98))</f>
        <v/>
      </c>
      <c r="G98" s="7">
        <f>IF($A98="","",SUMIFS(Invoices!$E:$E,Invoices!$B:$B,$A98,Invoices!$H:$H,"Paid"))</f>
        <v/>
      </c>
      <c r="H98" s="7">
        <f>IF($A98="","",F98-G98)</f>
        <v/>
      </c>
    </row>
    <row r="99">
      <c r="E99">
        <f>IF($A99="","",COUNTIF(Projects!$B:$B,$A99))</f>
        <v/>
      </c>
      <c r="F99" s="7">
        <f>IF($A99="","",SUMIFS(Invoices!$E:$E,Invoices!$B:$B,$A99))</f>
        <v/>
      </c>
      <c r="G99" s="7">
        <f>IF($A99="","",SUMIFS(Invoices!$E:$E,Invoices!$B:$B,$A99,Invoices!$H:$H,"Paid"))</f>
        <v/>
      </c>
      <c r="H99" s="7">
        <f>IF($A99="","",F99-G99)</f>
        <v/>
      </c>
    </row>
    <row r="100">
      <c r="E100">
        <f>IF($A100="","",COUNTIF(Projects!$B:$B,$A100))</f>
        <v/>
      </c>
      <c r="F100" s="7">
        <f>IF($A100="","",SUMIFS(Invoices!$E:$E,Invoices!$B:$B,$A100))</f>
        <v/>
      </c>
      <c r="G100" s="7">
        <f>IF($A100="","",SUMIFS(Invoices!$E:$E,Invoices!$B:$B,$A100,Invoices!$H:$H,"Paid"))</f>
        <v/>
      </c>
      <c r="H100" s="7">
        <f>IF($A100="","",F100-G100)</f>
        <v/>
      </c>
    </row>
    <row r="101">
      <c r="E101">
        <f>IF($A101="","",COUNTIF(Projects!$B:$B,$A101))</f>
        <v/>
      </c>
      <c r="F101" s="7">
        <f>IF($A101="","",SUMIFS(Invoices!$E:$E,Invoices!$B:$B,$A101))</f>
        <v/>
      </c>
      <c r="G101" s="7">
        <f>IF($A101="","",SUMIFS(Invoices!$E:$E,Invoices!$B:$B,$A101,Invoices!$H:$H,"Paid"))</f>
        <v/>
      </c>
      <c r="H101" s="7">
        <f>IF($A101="","",F101-G101)</f>
        <v/>
      </c>
    </row>
    <row r="102">
      <c r="E102">
        <f>IF($A102="","",COUNTIF(Projects!$B:$B,$A102))</f>
        <v/>
      </c>
      <c r="F102" s="7">
        <f>IF($A102="","",SUMIFS(Invoices!$E:$E,Invoices!$B:$B,$A102))</f>
        <v/>
      </c>
      <c r="G102" s="7">
        <f>IF($A102="","",SUMIFS(Invoices!$E:$E,Invoices!$B:$B,$A102,Invoices!$H:$H,"Paid"))</f>
        <v/>
      </c>
      <c r="H102" s="7">
        <f>IF($A102="","",F102-G102)</f>
        <v/>
      </c>
    </row>
    <row r="103">
      <c r="E103">
        <f>IF($A103="","",COUNTIF(Projects!$B:$B,$A103))</f>
        <v/>
      </c>
      <c r="F103" s="7">
        <f>IF($A103="","",SUMIFS(Invoices!$E:$E,Invoices!$B:$B,$A103))</f>
        <v/>
      </c>
      <c r="G103" s="7">
        <f>IF($A103="","",SUMIFS(Invoices!$E:$E,Invoices!$B:$B,$A103,Invoices!$H:$H,"Paid"))</f>
        <v/>
      </c>
      <c r="H103" s="7">
        <f>IF($A103="","",F103-G103)</f>
        <v/>
      </c>
    </row>
    <row r="104">
      <c r="E104">
        <f>IF($A104="","",COUNTIF(Projects!$B:$B,$A104))</f>
        <v/>
      </c>
      <c r="F104" s="7">
        <f>IF($A104="","",SUMIFS(Invoices!$E:$E,Invoices!$B:$B,$A104))</f>
        <v/>
      </c>
      <c r="G104" s="7">
        <f>IF($A104="","",SUMIFS(Invoices!$E:$E,Invoices!$B:$B,$A104,Invoices!$H:$H,"Paid"))</f>
        <v/>
      </c>
      <c r="H104" s="7">
        <f>IF($A104="","",F104-G104)</f>
        <v/>
      </c>
    </row>
    <row r="105">
      <c r="E105">
        <f>IF($A105="","",COUNTIF(Projects!$B:$B,$A105))</f>
        <v/>
      </c>
      <c r="F105" s="7">
        <f>IF($A105="","",SUMIFS(Invoices!$E:$E,Invoices!$B:$B,$A105))</f>
        <v/>
      </c>
      <c r="G105" s="7">
        <f>IF($A105="","",SUMIFS(Invoices!$E:$E,Invoices!$B:$B,$A105,Invoices!$H:$H,"Paid"))</f>
        <v/>
      </c>
      <c r="H105" s="7">
        <f>IF($A105="","",F105-G105)</f>
        <v/>
      </c>
    </row>
    <row r="106">
      <c r="E106">
        <f>IF($A106="","",COUNTIF(Projects!$B:$B,$A106))</f>
        <v/>
      </c>
      <c r="F106" s="7">
        <f>IF($A106="","",SUMIFS(Invoices!$E:$E,Invoices!$B:$B,$A106))</f>
        <v/>
      </c>
      <c r="G106" s="7">
        <f>IF($A106="","",SUMIFS(Invoices!$E:$E,Invoices!$B:$B,$A106,Invoices!$H:$H,"Paid"))</f>
        <v/>
      </c>
      <c r="H106" s="7">
        <f>IF($A106="","",F106-G106)</f>
        <v/>
      </c>
    </row>
    <row r="107">
      <c r="E107">
        <f>IF($A107="","",COUNTIF(Projects!$B:$B,$A107))</f>
        <v/>
      </c>
      <c r="F107" s="7">
        <f>IF($A107="","",SUMIFS(Invoices!$E:$E,Invoices!$B:$B,$A107))</f>
        <v/>
      </c>
      <c r="G107" s="7">
        <f>IF($A107="","",SUMIFS(Invoices!$E:$E,Invoices!$B:$B,$A107,Invoices!$H:$H,"Paid"))</f>
        <v/>
      </c>
      <c r="H107" s="7">
        <f>IF($A107="","",F107-G107)</f>
        <v/>
      </c>
    </row>
    <row r="108">
      <c r="E108">
        <f>IF($A108="","",COUNTIF(Projects!$B:$B,$A108))</f>
        <v/>
      </c>
      <c r="F108" s="7">
        <f>IF($A108="","",SUMIFS(Invoices!$E:$E,Invoices!$B:$B,$A108))</f>
        <v/>
      </c>
      <c r="G108" s="7">
        <f>IF($A108="","",SUMIFS(Invoices!$E:$E,Invoices!$B:$B,$A108,Invoices!$H:$H,"Paid"))</f>
        <v/>
      </c>
      <c r="H108" s="7">
        <f>IF($A108="","",F108-G108)</f>
        <v/>
      </c>
    </row>
    <row r="109">
      <c r="E109">
        <f>IF($A109="","",COUNTIF(Projects!$B:$B,$A109))</f>
        <v/>
      </c>
      <c r="F109" s="7">
        <f>IF($A109="","",SUMIFS(Invoices!$E:$E,Invoices!$B:$B,$A109))</f>
        <v/>
      </c>
      <c r="G109" s="7">
        <f>IF($A109="","",SUMIFS(Invoices!$E:$E,Invoices!$B:$B,$A109,Invoices!$H:$H,"Paid"))</f>
        <v/>
      </c>
      <c r="H109" s="7">
        <f>IF($A109="","",F109-G109)</f>
        <v/>
      </c>
    </row>
    <row r="110">
      <c r="E110">
        <f>IF($A110="","",COUNTIF(Projects!$B:$B,$A110))</f>
        <v/>
      </c>
      <c r="F110" s="7">
        <f>IF($A110="","",SUMIFS(Invoices!$E:$E,Invoices!$B:$B,$A110))</f>
        <v/>
      </c>
      <c r="G110" s="7">
        <f>IF($A110="","",SUMIFS(Invoices!$E:$E,Invoices!$B:$B,$A110,Invoices!$H:$H,"Paid"))</f>
        <v/>
      </c>
      <c r="H110" s="7">
        <f>IF($A110="","",F110-G110)</f>
        <v/>
      </c>
    </row>
    <row r="111">
      <c r="E111">
        <f>IF($A111="","",COUNTIF(Projects!$B:$B,$A111))</f>
        <v/>
      </c>
      <c r="F111" s="7">
        <f>IF($A111="","",SUMIFS(Invoices!$E:$E,Invoices!$B:$B,$A111))</f>
        <v/>
      </c>
      <c r="G111" s="7">
        <f>IF($A111="","",SUMIFS(Invoices!$E:$E,Invoices!$B:$B,$A111,Invoices!$H:$H,"Paid"))</f>
        <v/>
      </c>
      <c r="H111" s="7">
        <f>IF($A111="","",F111-G111)</f>
        <v/>
      </c>
    </row>
    <row r="112">
      <c r="E112">
        <f>IF($A112="","",COUNTIF(Projects!$B:$B,$A112))</f>
        <v/>
      </c>
      <c r="F112" s="7">
        <f>IF($A112="","",SUMIFS(Invoices!$E:$E,Invoices!$B:$B,$A112))</f>
        <v/>
      </c>
      <c r="G112" s="7">
        <f>IF($A112="","",SUMIFS(Invoices!$E:$E,Invoices!$B:$B,$A112,Invoices!$H:$H,"Paid"))</f>
        <v/>
      </c>
      <c r="H112" s="7">
        <f>IF($A112="","",F112-G112)</f>
        <v/>
      </c>
    </row>
    <row r="113">
      <c r="E113">
        <f>IF($A113="","",COUNTIF(Projects!$B:$B,$A113))</f>
        <v/>
      </c>
      <c r="F113" s="7">
        <f>IF($A113="","",SUMIFS(Invoices!$E:$E,Invoices!$B:$B,$A113))</f>
        <v/>
      </c>
      <c r="G113" s="7">
        <f>IF($A113="","",SUMIFS(Invoices!$E:$E,Invoices!$B:$B,$A113,Invoices!$H:$H,"Paid"))</f>
        <v/>
      </c>
      <c r="H113" s="7">
        <f>IF($A113="","",F113-G113)</f>
        <v/>
      </c>
    </row>
    <row r="114">
      <c r="E114">
        <f>IF($A114="","",COUNTIF(Projects!$B:$B,$A114))</f>
        <v/>
      </c>
      <c r="F114" s="7">
        <f>IF($A114="","",SUMIFS(Invoices!$E:$E,Invoices!$B:$B,$A114))</f>
        <v/>
      </c>
      <c r="G114" s="7">
        <f>IF($A114="","",SUMIFS(Invoices!$E:$E,Invoices!$B:$B,$A114,Invoices!$H:$H,"Paid"))</f>
        <v/>
      </c>
      <c r="H114" s="7">
        <f>IF($A114="","",F114-G114)</f>
        <v/>
      </c>
    </row>
    <row r="115">
      <c r="E115">
        <f>IF($A115="","",COUNTIF(Projects!$B:$B,$A115))</f>
        <v/>
      </c>
      <c r="F115" s="7">
        <f>IF($A115="","",SUMIFS(Invoices!$E:$E,Invoices!$B:$B,$A115))</f>
        <v/>
      </c>
      <c r="G115" s="7">
        <f>IF($A115="","",SUMIFS(Invoices!$E:$E,Invoices!$B:$B,$A115,Invoices!$H:$H,"Paid"))</f>
        <v/>
      </c>
      <c r="H115" s="7">
        <f>IF($A115="","",F115-G115)</f>
        <v/>
      </c>
    </row>
    <row r="116">
      <c r="E116">
        <f>IF($A116="","",COUNTIF(Projects!$B:$B,$A116))</f>
        <v/>
      </c>
      <c r="F116" s="7">
        <f>IF($A116="","",SUMIFS(Invoices!$E:$E,Invoices!$B:$B,$A116))</f>
        <v/>
      </c>
      <c r="G116" s="7">
        <f>IF($A116="","",SUMIFS(Invoices!$E:$E,Invoices!$B:$B,$A116,Invoices!$H:$H,"Paid"))</f>
        <v/>
      </c>
      <c r="H116" s="7">
        <f>IF($A116="","",F116-G116)</f>
        <v/>
      </c>
    </row>
    <row r="117">
      <c r="E117">
        <f>IF($A117="","",COUNTIF(Projects!$B:$B,$A117))</f>
        <v/>
      </c>
      <c r="F117" s="7">
        <f>IF($A117="","",SUMIFS(Invoices!$E:$E,Invoices!$B:$B,$A117))</f>
        <v/>
      </c>
      <c r="G117" s="7">
        <f>IF($A117="","",SUMIFS(Invoices!$E:$E,Invoices!$B:$B,$A117,Invoices!$H:$H,"Paid"))</f>
        <v/>
      </c>
      <c r="H117" s="7">
        <f>IF($A117="","",F117-G117)</f>
        <v/>
      </c>
    </row>
    <row r="118">
      <c r="E118">
        <f>IF($A118="","",COUNTIF(Projects!$B:$B,$A118))</f>
        <v/>
      </c>
      <c r="F118" s="7">
        <f>IF($A118="","",SUMIFS(Invoices!$E:$E,Invoices!$B:$B,$A118))</f>
        <v/>
      </c>
      <c r="G118" s="7">
        <f>IF($A118="","",SUMIFS(Invoices!$E:$E,Invoices!$B:$B,$A118,Invoices!$H:$H,"Paid"))</f>
        <v/>
      </c>
      <c r="H118" s="7">
        <f>IF($A118="","",F118-G118)</f>
        <v/>
      </c>
    </row>
    <row r="119">
      <c r="E119">
        <f>IF($A119="","",COUNTIF(Projects!$B:$B,$A119))</f>
        <v/>
      </c>
      <c r="F119" s="7">
        <f>IF($A119="","",SUMIFS(Invoices!$E:$E,Invoices!$B:$B,$A119))</f>
        <v/>
      </c>
      <c r="G119" s="7">
        <f>IF($A119="","",SUMIFS(Invoices!$E:$E,Invoices!$B:$B,$A119,Invoices!$H:$H,"Paid"))</f>
        <v/>
      </c>
      <c r="H119" s="7">
        <f>IF($A119="","",F119-G119)</f>
        <v/>
      </c>
    </row>
    <row r="120">
      <c r="E120">
        <f>IF($A120="","",COUNTIF(Projects!$B:$B,$A120))</f>
        <v/>
      </c>
      <c r="F120" s="7">
        <f>IF($A120="","",SUMIFS(Invoices!$E:$E,Invoices!$B:$B,$A120))</f>
        <v/>
      </c>
      <c r="G120" s="7">
        <f>IF($A120="","",SUMIFS(Invoices!$E:$E,Invoices!$B:$B,$A120,Invoices!$H:$H,"Paid"))</f>
        <v/>
      </c>
      <c r="H120" s="7">
        <f>IF($A120="","",F120-G120)</f>
        <v/>
      </c>
    </row>
    <row r="121">
      <c r="E121">
        <f>IF($A121="","",COUNTIF(Projects!$B:$B,$A121))</f>
        <v/>
      </c>
      <c r="F121" s="7">
        <f>IF($A121="","",SUMIFS(Invoices!$E:$E,Invoices!$B:$B,$A121))</f>
        <v/>
      </c>
      <c r="G121" s="7">
        <f>IF($A121="","",SUMIFS(Invoices!$E:$E,Invoices!$B:$B,$A121,Invoices!$H:$H,"Paid"))</f>
        <v/>
      </c>
      <c r="H121" s="7">
        <f>IF($A121="","",F121-G121)</f>
        <v/>
      </c>
    </row>
    <row r="122">
      <c r="E122">
        <f>IF($A122="","",COUNTIF(Projects!$B:$B,$A122))</f>
        <v/>
      </c>
      <c r="F122" s="7">
        <f>IF($A122="","",SUMIFS(Invoices!$E:$E,Invoices!$B:$B,$A122))</f>
        <v/>
      </c>
      <c r="G122" s="7">
        <f>IF($A122="","",SUMIFS(Invoices!$E:$E,Invoices!$B:$B,$A122,Invoices!$H:$H,"Paid"))</f>
        <v/>
      </c>
      <c r="H122" s="7">
        <f>IF($A122="","",F122-G122)</f>
        <v/>
      </c>
    </row>
    <row r="123">
      <c r="E123">
        <f>IF($A123="","",COUNTIF(Projects!$B:$B,$A123))</f>
        <v/>
      </c>
      <c r="F123" s="7">
        <f>IF($A123="","",SUMIFS(Invoices!$E:$E,Invoices!$B:$B,$A123))</f>
        <v/>
      </c>
      <c r="G123" s="7">
        <f>IF($A123="","",SUMIFS(Invoices!$E:$E,Invoices!$B:$B,$A123,Invoices!$H:$H,"Paid"))</f>
        <v/>
      </c>
      <c r="H123" s="7">
        <f>IF($A123="","",F123-G123)</f>
        <v/>
      </c>
    </row>
    <row r="124">
      <c r="E124">
        <f>IF($A124="","",COUNTIF(Projects!$B:$B,$A124))</f>
        <v/>
      </c>
      <c r="F124" s="7">
        <f>IF($A124="","",SUMIFS(Invoices!$E:$E,Invoices!$B:$B,$A124))</f>
        <v/>
      </c>
      <c r="G124" s="7">
        <f>IF($A124="","",SUMIFS(Invoices!$E:$E,Invoices!$B:$B,$A124,Invoices!$H:$H,"Paid"))</f>
        <v/>
      </c>
      <c r="H124" s="7">
        <f>IF($A124="","",F124-G124)</f>
        <v/>
      </c>
    </row>
    <row r="125">
      <c r="E125">
        <f>IF($A125="","",COUNTIF(Projects!$B:$B,$A125))</f>
        <v/>
      </c>
      <c r="F125" s="7">
        <f>IF($A125="","",SUMIFS(Invoices!$E:$E,Invoices!$B:$B,$A125))</f>
        <v/>
      </c>
      <c r="G125" s="7">
        <f>IF($A125="","",SUMIFS(Invoices!$E:$E,Invoices!$B:$B,$A125,Invoices!$H:$H,"Paid"))</f>
        <v/>
      </c>
      <c r="H125" s="7">
        <f>IF($A125="","",F125-G125)</f>
        <v/>
      </c>
    </row>
    <row r="126">
      <c r="E126">
        <f>IF($A126="","",COUNTIF(Projects!$B:$B,$A126))</f>
        <v/>
      </c>
      <c r="F126" s="7">
        <f>IF($A126="","",SUMIFS(Invoices!$E:$E,Invoices!$B:$B,$A126))</f>
        <v/>
      </c>
      <c r="G126" s="7">
        <f>IF($A126="","",SUMIFS(Invoices!$E:$E,Invoices!$B:$B,$A126,Invoices!$H:$H,"Paid"))</f>
        <v/>
      </c>
      <c r="H126" s="7">
        <f>IF($A126="","",F126-G126)</f>
        <v/>
      </c>
    </row>
    <row r="127">
      <c r="E127">
        <f>IF($A127="","",COUNTIF(Projects!$B:$B,$A127))</f>
        <v/>
      </c>
      <c r="F127" s="7">
        <f>IF($A127="","",SUMIFS(Invoices!$E:$E,Invoices!$B:$B,$A127))</f>
        <v/>
      </c>
      <c r="G127" s="7">
        <f>IF($A127="","",SUMIFS(Invoices!$E:$E,Invoices!$B:$B,$A127,Invoices!$H:$H,"Paid"))</f>
        <v/>
      </c>
      <c r="H127" s="7">
        <f>IF($A127="","",F127-G127)</f>
        <v/>
      </c>
    </row>
    <row r="128">
      <c r="E128">
        <f>IF($A128="","",COUNTIF(Projects!$B:$B,$A128))</f>
        <v/>
      </c>
      <c r="F128" s="7">
        <f>IF($A128="","",SUMIFS(Invoices!$E:$E,Invoices!$B:$B,$A128))</f>
        <v/>
      </c>
      <c r="G128" s="7">
        <f>IF($A128="","",SUMIFS(Invoices!$E:$E,Invoices!$B:$B,$A128,Invoices!$H:$H,"Paid"))</f>
        <v/>
      </c>
      <c r="H128" s="7">
        <f>IF($A128="","",F128-G128)</f>
        <v/>
      </c>
    </row>
    <row r="129">
      <c r="E129">
        <f>IF($A129="","",COUNTIF(Projects!$B:$B,$A129))</f>
        <v/>
      </c>
      <c r="F129" s="7">
        <f>IF($A129="","",SUMIFS(Invoices!$E:$E,Invoices!$B:$B,$A129))</f>
        <v/>
      </c>
      <c r="G129" s="7">
        <f>IF($A129="","",SUMIFS(Invoices!$E:$E,Invoices!$B:$B,$A129,Invoices!$H:$H,"Paid"))</f>
        <v/>
      </c>
      <c r="H129" s="7">
        <f>IF($A129="","",F129-G129)</f>
        <v/>
      </c>
    </row>
    <row r="130">
      <c r="E130">
        <f>IF($A130="","",COUNTIF(Projects!$B:$B,$A130))</f>
        <v/>
      </c>
      <c r="F130" s="7">
        <f>IF($A130="","",SUMIFS(Invoices!$E:$E,Invoices!$B:$B,$A130))</f>
        <v/>
      </c>
      <c r="G130" s="7">
        <f>IF($A130="","",SUMIFS(Invoices!$E:$E,Invoices!$B:$B,$A130,Invoices!$H:$H,"Paid"))</f>
        <v/>
      </c>
      <c r="H130" s="7">
        <f>IF($A130="","",F130-G130)</f>
        <v/>
      </c>
    </row>
    <row r="131">
      <c r="E131">
        <f>IF($A131="","",COUNTIF(Projects!$B:$B,$A131))</f>
        <v/>
      </c>
      <c r="F131" s="7">
        <f>IF($A131="","",SUMIFS(Invoices!$E:$E,Invoices!$B:$B,$A131))</f>
        <v/>
      </c>
      <c r="G131" s="7">
        <f>IF($A131="","",SUMIFS(Invoices!$E:$E,Invoices!$B:$B,$A131,Invoices!$H:$H,"Paid"))</f>
        <v/>
      </c>
      <c r="H131" s="7">
        <f>IF($A131="","",F131-G131)</f>
        <v/>
      </c>
    </row>
    <row r="132">
      <c r="E132">
        <f>IF($A132="","",COUNTIF(Projects!$B:$B,$A132))</f>
        <v/>
      </c>
      <c r="F132" s="7">
        <f>IF($A132="","",SUMIFS(Invoices!$E:$E,Invoices!$B:$B,$A132))</f>
        <v/>
      </c>
      <c r="G132" s="7">
        <f>IF($A132="","",SUMIFS(Invoices!$E:$E,Invoices!$B:$B,$A132,Invoices!$H:$H,"Paid"))</f>
        <v/>
      </c>
      <c r="H132" s="7">
        <f>IF($A132="","",F132-G132)</f>
        <v/>
      </c>
    </row>
    <row r="133">
      <c r="E133">
        <f>IF($A133="","",COUNTIF(Projects!$B:$B,$A133))</f>
        <v/>
      </c>
      <c r="F133" s="7">
        <f>IF($A133="","",SUMIFS(Invoices!$E:$E,Invoices!$B:$B,$A133))</f>
        <v/>
      </c>
      <c r="G133" s="7">
        <f>IF($A133="","",SUMIFS(Invoices!$E:$E,Invoices!$B:$B,$A133,Invoices!$H:$H,"Paid"))</f>
        <v/>
      </c>
      <c r="H133" s="7">
        <f>IF($A133="","",F133-G133)</f>
        <v/>
      </c>
    </row>
    <row r="134">
      <c r="E134">
        <f>IF($A134="","",COUNTIF(Projects!$B:$B,$A134))</f>
        <v/>
      </c>
      <c r="F134" s="7">
        <f>IF($A134="","",SUMIFS(Invoices!$E:$E,Invoices!$B:$B,$A134))</f>
        <v/>
      </c>
      <c r="G134" s="7">
        <f>IF($A134="","",SUMIFS(Invoices!$E:$E,Invoices!$B:$B,$A134,Invoices!$H:$H,"Paid"))</f>
        <v/>
      </c>
      <c r="H134" s="7">
        <f>IF($A134="","",F134-G134)</f>
        <v/>
      </c>
    </row>
    <row r="135">
      <c r="E135">
        <f>IF($A135="","",COUNTIF(Projects!$B:$B,$A135))</f>
        <v/>
      </c>
      <c r="F135" s="7">
        <f>IF($A135="","",SUMIFS(Invoices!$E:$E,Invoices!$B:$B,$A135))</f>
        <v/>
      </c>
      <c r="G135" s="7">
        <f>IF($A135="","",SUMIFS(Invoices!$E:$E,Invoices!$B:$B,$A135,Invoices!$H:$H,"Paid"))</f>
        <v/>
      </c>
      <c r="H135" s="7">
        <f>IF($A135="","",F135-G135)</f>
        <v/>
      </c>
    </row>
    <row r="136">
      <c r="E136">
        <f>IF($A136="","",COUNTIF(Projects!$B:$B,$A136))</f>
        <v/>
      </c>
      <c r="F136" s="7">
        <f>IF($A136="","",SUMIFS(Invoices!$E:$E,Invoices!$B:$B,$A136))</f>
        <v/>
      </c>
      <c r="G136" s="7">
        <f>IF($A136="","",SUMIFS(Invoices!$E:$E,Invoices!$B:$B,$A136,Invoices!$H:$H,"Paid"))</f>
        <v/>
      </c>
      <c r="H136" s="7">
        <f>IF($A136="","",F136-G136)</f>
        <v/>
      </c>
    </row>
    <row r="137">
      <c r="E137">
        <f>IF($A137="","",COUNTIF(Projects!$B:$B,$A137))</f>
        <v/>
      </c>
      <c r="F137" s="7">
        <f>IF($A137="","",SUMIFS(Invoices!$E:$E,Invoices!$B:$B,$A137))</f>
        <v/>
      </c>
      <c r="G137" s="7">
        <f>IF($A137="","",SUMIFS(Invoices!$E:$E,Invoices!$B:$B,$A137,Invoices!$H:$H,"Paid"))</f>
        <v/>
      </c>
      <c r="H137" s="7">
        <f>IF($A137="","",F137-G137)</f>
        <v/>
      </c>
    </row>
    <row r="138">
      <c r="E138">
        <f>IF($A138="","",COUNTIF(Projects!$B:$B,$A138))</f>
        <v/>
      </c>
      <c r="F138" s="7">
        <f>IF($A138="","",SUMIFS(Invoices!$E:$E,Invoices!$B:$B,$A138))</f>
        <v/>
      </c>
      <c r="G138" s="7">
        <f>IF($A138="","",SUMIFS(Invoices!$E:$E,Invoices!$B:$B,$A138,Invoices!$H:$H,"Paid"))</f>
        <v/>
      </c>
      <c r="H138" s="7">
        <f>IF($A138="","",F138-G138)</f>
        <v/>
      </c>
    </row>
    <row r="139">
      <c r="E139">
        <f>IF($A139="","",COUNTIF(Projects!$B:$B,$A139))</f>
        <v/>
      </c>
      <c r="F139" s="7">
        <f>IF($A139="","",SUMIFS(Invoices!$E:$E,Invoices!$B:$B,$A139))</f>
        <v/>
      </c>
      <c r="G139" s="7">
        <f>IF($A139="","",SUMIFS(Invoices!$E:$E,Invoices!$B:$B,$A139,Invoices!$H:$H,"Paid"))</f>
        <v/>
      </c>
      <c r="H139" s="7">
        <f>IF($A139="","",F139-G139)</f>
        <v/>
      </c>
    </row>
    <row r="140">
      <c r="E140">
        <f>IF($A140="","",COUNTIF(Projects!$B:$B,$A140))</f>
        <v/>
      </c>
      <c r="F140" s="7">
        <f>IF($A140="","",SUMIFS(Invoices!$E:$E,Invoices!$B:$B,$A140))</f>
        <v/>
      </c>
      <c r="G140" s="7">
        <f>IF($A140="","",SUMIFS(Invoices!$E:$E,Invoices!$B:$B,$A140,Invoices!$H:$H,"Paid"))</f>
        <v/>
      </c>
      <c r="H140" s="7">
        <f>IF($A140="","",F140-G140)</f>
        <v/>
      </c>
    </row>
    <row r="141">
      <c r="E141">
        <f>IF($A141="","",COUNTIF(Projects!$B:$B,$A141))</f>
        <v/>
      </c>
      <c r="F141" s="7">
        <f>IF($A141="","",SUMIFS(Invoices!$E:$E,Invoices!$B:$B,$A141))</f>
        <v/>
      </c>
      <c r="G141" s="7">
        <f>IF($A141="","",SUMIFS(Invoices!$E:$E,Invoices!$B:$B,$A141,Invoices!$H:$H,"Paid"))</f>
        <v/>
      </c>
      <c r="H141" s="7">
        <f>IF($A141="","",F141-G141)</f>
        <v/>
      </c>
    </row>
    <row r="142">
      <c r="E142">
        <f>IF($A142="","",COUNTIF(Projects!$B:$B,$A142))</f>
        <v/>
      </c>
      <c r="F142" s="7">
        <f>IF($A142="","",SUMIFS(Invoices!$E:$E,Invoices!$B:$B,$A142))</f>
        <v/>
      </c>
      <c r="G142" s="7">
        <f>IF($A142="","",SUMIFS(Invoices!$E:$E,Invoices!$B:$B,$A142,Invoices!$H:$H,"Paid"))</f>
        <v/>
      </c>
      <c r="H142" s="7">
        <f>IF($A142="","",F142-G142)</f>
        <v/>
      </c>
    </row>
    <row r="143">
      <c r="E143">
        <f>IF($A143="","",COUNTIF(Projects!$B:$B,$A143))</f>
        <v/>
      </c>
      <c r="F143" s="7">
        <f>IF($A143="","",SUMIFS(Invoices!$E:$E,Invoices!$B:$B,$A143))</f>
        <v/>
      </c>
      <c r="G143" s="7">
        <f>IF($A143="","",SUMIFS(Invoices!$E:$E,Invoices!$B:$B,$A143,Invoices!$H:$H,"Paid"))</f>
        <v/>
      </c>
      <c r="H143" s="7">
        <f>IF($A143="","",F143-G143)</f>
        <v/>
      </c>
    </row>
    <row r="144">
      <c r="E144">
        <f>IF($A144="","",COUNTIF(Projects!$B:$B,$A144))</f>
        <v/>
      </c>
      <c r="F144" s="7">
        <f>IF($A144="","",SUMIFS(Invoices!$E:$E,Invoices!$B:$B,$A144))</f>
        <v/>
      </c>
      <c r="G144" s="7">
        <f>IF($A144="","",SUMIFS(Invoices!$E:$E,Invoices!$B:$B,$A144,Invoices!$H:$H,"Paid"))</f>
        <v/>
      </c>
      <c r="H144" s="7">
        <f>IF($A144="","",F144-G144)</f>
        <v/>
      </c>
    </row>
    <row r="145">
      <c r="E145">
        <f>IF($A145="","",COUNTIF(Projects!$B:$B,$A145))</f>
        <v/>
      </c>
      <c r="F145" s="7">
        <f>IF($A145="","",SUMIFS(Invoices!$E:$E,Invoices!$B:$B,$A145))</f>
        <v/>
      </c>
      <c r="G145" s="7">
        <f>IF($A145="","",SUMIFS(Invoices!$E:$E,Invoices!$B:$B,$A145,Invoices!$H:$H,"Paid"))</f>
        <v/>
      </c>
      <c r="H145" s="7">
        <f>IF($A145="","",F145-G145)</f>
        <v/>
      </c>
    </row>
    <row r="146">
      <c r="E146">
        <f>IF($A146="","",COUNTIF(Projects!$B:$B,$A146))</f>
        <v/>
      </c>
      <c r="F146" s="7">
        <f>IF($A146="","",SUMIFS(Invoices!$E:$E,Invoices!$B:$B,$A146))</f>
        <v/>
      </c>
      <c r="G146" s="7">
        <f>IF($A146="","",SUMIFS(Invoices!$E:$E,Invoices!$B:$B,$A146,Invoices!$H:$H,"Paid"))</f>
        <v/>
      </c>
      <c r="H146" s="7">
        <f>IF($A146="","",F146-G146)</f>
        <v/>
      </c>
    </row>
    <row r="147">
      <c r="E147">
        <f>IF($A147="","",COUNTIF(Projects!$B:$B,$A147))</f>
        <v/>
      </c>
      <c r="F147" s="7">
        <f>IF($A147="","",SUMIFS(Invoices!$E:$E,Invoices!$B:$B,$A147))</f>
        <v/>
      </c>
      <c r="G147" s="7">
        <f>IF($A147="","",SUMIFS(Invoices!$E:$E,Invoices!$B:$B,$A147,Invoices!$H:$H,"Paid"))</f>
        <v/>
      </c>
      <c r="H147" s="7">
        <f>IF($A147="","",F147-G147)</f>
        <v/>
      </c>
    </row>
    <row r="148">
      <c r="E148">
        <f>IF($A148="","",COUNTIF(Projects!$B:$B,$A148))</f>
        <v/>
      </c>
      <c r="F148" s="7">
        <f>IF($A148="","",SUMIFS(Invoices!$E:$E,Invoices!$B:$B,$A148))</f>
        <v/>
      </c>
      <c r="G148" s="7">
        <f>IF($A148="","",SUMIFS(Invoices!$E:$E,Invoices!$B:$B,$A148,Invoices!$H:$H,"Paid"))</f>
        <v/>
      </c>
      <c r="H148" s="7">
        <f>IF($A148="","",F148-G148)</f>
        <v/>
      </c>
    </row>
    <row r="149">
      <c r="E149">
        <f>IF($A149="","",COUNTIF(Projects!$B:$B,$A149))</f>
        <v/>
      </c>
      <c r="F149" s="7">
        <f>IF($A149="","",SUMIFS(Invoices!$E:$E,Invoices!$B:$B,$A149))</f>
        <v/>
      </c>
      <c r="G149" s="7">
        <f>IF($A149="","",SUMIFS(Invoices!$E:$E,Invoices!$B:$B,$A149,Invoices!$H:$H,"Paid"))</f>
        <v/>
      </c>
      <c r="H149" s="7">
        <f>IF($A149="","",F149-G149)</f>
        <v/>
      </c>
    </row>
    <row r="150">
      <c r="E150">
        <f>IF($A150="","",COUNTIF(Projects!$B:$B,$A150))</f>
        <v/>
      </c>
      <c r="F150" s="7">
        <f>IF($A150="","",SUMIFS(Invoices!$E:$E,Invoices!$B:$B,$A150))</f>
        <v/>
      </c>
      <c r="G150" s="7">
        <f>IF($A150="","",SUMIFS(Invoices!$E:$E,Invoices!$B:$B,$A150,Invoices!$H:$H,"Paid"))</f>
        <v/>
      </c>
      <c r="H150" s="7">
        <f>IF($A150="","",F150-G150)</f>
        <v/>
      </c>
    </row>
    <row r="151">
      <c r="E151">
        <f>IF($A151="","",COUNTIF(Projects!$B:$B,$A151))</f>
        <v/>
      </c>
      <c r="F151" s="7">
        <f>IF($A151="","",SUMIFS(Invoices!$E:$E,Invoices!$B:$B,$A151))</f>
        <v/>
      </c>
      <c r="G151" s="7">
        <f>IF($A151="","",SUMIFS(Invoices!$E:$E,Invoices!$B:$B,$A151,Invoices!$H:$H,"Paid"))</f>
        <v/>
      </c>
      <c r="H151" s="7">
        <f>IF($A151="","",F151-G151)</f>
        <v/>
      </c>
    </row>
    <row r="152">
      <c r="E152">
        <f>IF($A152="","",COUNTIF(Projects!$B:$B,$A152))</f>
        <v/>
      </c>
      <c r="F152" s="7">
        <f>IF($A152="","",SUMIFS(Invoices!$E:$E,Invoices!$B:$B,$A152))</f>
        <v/>
      </c>
      <c r="G152" s="7">
        <f>IF($A152="","",SUMIFS(Invoices!$E:$E,Invoices!$B:$B,$A152,Invoices!$H:$H,"Paid"))</f>
        <v/>
      </c>
      <c r="H152" s="7">
        <f>IF($A152="","",F152-G152)</f>
        <v/>
      </c>
    </row>
    <row r="153">
      <c r="E153">
        <f>IF($A153="","",COUNTIF(Projects!$B:$B,$A153))</f>
        <v/>
      </c>
      <c r="F153" s="7">
        <f>IF($A153="","",SUMIFS(Invoices!$E:$E,Invoices!$B:$B,$A153))</f>
        <v/>
      </c>
      <c r="G153" s="7">
        <f>IF($A153="","",SUMIFS(Invoices!$E:$E,Invoices!$B:$B,$A153,Invoices!$H:$H,"Paid"))</f>
        <v/>
      </c>
      <c r="H153" s="7">
        <f>IF($A153="","",F153-G153)</f>
        <v/>
      </c>
    </row>
    <row r="154">
      <c r="E154">
        <f>IF($A154="","",COUNTIF(Projects!$B:$B,$A154))</f>
        <v/>
      </c>
      <c r="F154" s="7">
        <f>IF($A154="","",SUMIFS(Invoices!$E:$E,Invoices!$B:$B,$A154))</f>
        <v/>
      </c>
      <c r="G154" s="7">
        <f>IF($A154="","",SUMIFS(Invoices!$E:$E,Invoices!$B:$B,$A154,Invoices!$H:$H,"Paid"))</f>
        <v/>
      </c>
      <c r="H154" s="7">
        <f>IF($A154="","",F154-G154)</f>
        <v/>
      </c>
    </row>
    <row r="155">
      <c r="E155">
        <f>IF($A155="","",COUNTIF(Projects!$B:$B,$A155))</f>
        <v/>
      </c>
      <c r="F155" s="7">
        <f>IF($A155="","",SUMIFS(Invoices!$E:$E,Invoices!$B:$B,$A155))</f>
        <v/>
      </c>
      <c r="G155" s="7">
        <f>IF($A155="","",SUMIFS(Invoices!$E:$E,Invoices!$B:$B,$A155,Invoices!$H:$H,"Paid"))</f>
        <v/>
      </c>
      <c r="H155" s="7">
        <f>IF($A155="","",F155-G155)</f>
        <v/>
      </c>
    </row>
    <row r="156">
      <c r="E156">
        <f>IF($A156="","",COUNTIF(Projects!$B:$B,$A156))</f>
        <v/>
      </c>
      <c r="F156" s="7">
        <f>IF($A156="","",SUMIFS(Invoices!$E:$E,Invoices!$B:$B,$A156))</f>
        <v/>
      </c>
      <c r="G156" s="7">
        <f>IF($A156="","",SUMIFS(Invoices!$E:$E,Invoices!$B:$B,$A156,Invoices!$H:$H,"Paid"))</f>
        <v/>
      </c>
      <c r="H156" s="7">
        <f>IF($A156="","",F156-G156)</f>
        <v/>
      </c>
    </row>
    <row r="157">
      <c r="E157">
        <f>IF($A157="","",COUNTIF(Projects!$B:$B,$A157))</f>
        <v/>
      </c>
      <c r="F157" s="7">
        <f>IF($A157="","",SUMIFS(Invoices!$E:$E,Invoices!$B:$B,$A157))</f>
        <v/>
      </c>
      <c r="G157" s="7">
        <f>IF($A157="","",SUMIFS(Invoices!$E:$E,Invoices!$B:$B,$A157,Invoices!$H:$H,"Paid"))</f>
        <v/>
      </c>
      <c r="H157" s="7">
        <f>IF($A157="","",F157-G157)</f>
        <v/>
      </c>
    </row>
    <row r="158">
      <c r="E158">
        <f>IF($A158="","",COUNTIF(Projects!$B:$B,$A158))</f>
        <v/>
      </c>
      <c r="F158" s="7">
        <f>IF($A158="","",SUMIFS(Invoices!$E:$E,Invoices!$B:$B,$A158))</f>
        <v/>
      </c>
      <c r="G158" s="7">
        <f>IF($A158="","",SUMIFS(Invoices!$E:$E,Invoices!$B:$B,$A158,Invoices!$H:$H,"Paid"))</f>
        <v/>
      </c>
      <c r="H158" s="7">
        <f>IF($A158="","",F158-G158)</f>
        <v/>
      </c>
    </row>
    <row r="159">
      <c r="E159">
        <f>IF($A159="","",COUNTIF(Projects!$B:$B,$A159))</f>
        <v/>
      </c>
      <c r="F159" s="7">
        <f>IF($A159="","",SUMIFS(Invoices!$E:$E,Invoices!$B:$B,$A159))</f>
        <v/>
      </c>
      <c r="G159" s="7">
        <f>IF($A159="","",SUMIFS(Invoices!$E:$E,Invoices!$B:$B,$A159,Invoices!$H:$H,"Paid"))</f>
        <v/>
      </c>
      <c r="H159" s="7">
        <f>IF($A159="","",F159-G159)</f>
        <v/>
      </c>
    </row>
    <row r="160">
      <c r="E160">
        <f>IF($A160="","",COUNTIF(Projects!$B:$B,$A160))</f>
        <v/>
      </c>
      <c r="F160" s="7">
        <f>IF($A160="","",SUMIFS(Invoices!$E:$E,Invoices!$B:$B,$A160))</f>
        <v/>
      </c>
      <c r="G160" s="7">
        <f>IF($A160="","",SUMIFS(Invoices!$E:$E,Invoices!$B:$B,$A160,Invoices!$H:$H,"Paid"))</f>
        <v/>
      </c>
      <c r="H160" s="7">
        <f>IF($A160="","",F160-G160)</f>
        <v/>
      </c>
    </row>
    <row r="161">
      <c r="E161">
        <f>IF($A161="","",COUNTIF(Projects!$B:$B,$A161))</f>
        <v/>
      </c>
      <c r="F161" s="7">
        <f>IF($A161="","",SUMIFS(Invoices!$E:$E,Invoices!$B:$B,$A161))</f>
        <v/>
      </c>
      <c r="G161" s="7">
        <f>IF($A161="","",SUMIFS(Invoices!$E:$E,Invoices!$B:$B,$A161,Invoices!$H:$H,"Paid"))</f>
        <v/>
      </c>
      <c r="H161" s="7">
        <f>IF($A161="","",F161-G161)</f>
        <v/>
      </c>
    </row>
    <row r="162">
      <c r="E162">
        <f>IF($A162="","",COUNTIF(Projects!$B:$B,$A162))</f>
        <v/>
      </c>
      <c r="F162" s="7">
        <f>IF($A162="","",SUMIFS(Invoices!$E:$E,Invoices!$B:$B,$A162))</f>
        <v/>
      </c>
      <c r="G162" s="7">
        <f>IF($A162="","",SUMIFS(Invoices!$E:$E,Invoices!$B:$B,$A162,Invoices!$H:$H,"Paid"))</f>
        <v/>
      </c>
      <c r="H162" s="7">
        <f>IF($A162="","",F162-G162)</f>
        <v/>
      </c>
    </row>
    <row r="163">
      <c r="E163">
        <f>IF($A163="","",COUNTIF(Projects!$B:$B,$A163))</f>
        <v/>
      </c>
      <c r="F163" s="7">
        <f>IF($A163="","",SUMIFS(Invoices!$E:$E,Invoices!$B:$B,$A163))</f>
        <v/>
      </c>
      <c r="G163" s="7">
        <f>IF($A163="","",SUMIFS(Invoices!$E:$E,Invoices!$B:$B,$A163,Invoices!$H:$H,"Paid"))</f>
        <v/>
      </c>
      <c r="H163" s="7">
        <f>IF($A163="","",F163-G163)</f>
        <v/>
      </c>
    </row>
    <row r="164">
      <c r="E164">
        <f>IF($A164="","",COUNTIF(Projects!$B:$B,$A164))</f>
        <v/>
      </c>
      <c r="F164" s="7">
        <f>IF($A164="","",SUMIFS(Invoices!$E:$E,Invoices!$B:$B,$A164))</f>
        <v/>
      </c>
      <c r="G164" s="7">
        <f>IF($A164="","",SUMIFS(Invoices!$E:$E,Invoices!$B:$B,$A164,Invoices!$H:$H,"Paid"))</f>
        <v/>
      </c>
      <c r="H164" s="7">
        <f>IF($A164="","",F164-G164)</f>
        <v/>
      </c>
    </row>
    <row r="165">
      <c r="E165">
        <f>IF($A165="","",COUNTIF(Projects!$B:$B,$A165))</f>
        <v/>
      </c>
      <c r="F165" s="7">
        <f>IF($A165="","",SUMIFS(Invoices!$E:$E,Invoices!$B:$B,$A165))</f>
        <v/>
      </c>
      <c r="G165" s="7">
        <f>IF($A165="","",SUMIFS(Invoices!$E:$E,Invoices!$B:$B,$A165,Invoices!$H:$H,"Paid"))</f>
        <v/>
      </c>
      <c r="H165" s="7">
        <f>IF($A165="","",F165-G165)</f>
        <v/>
      </c>
    </row>
    <row r="166">
      <c r="E166">
        <f>IF($A166="","",COUNTIF(Projects!$B:$B,$A166))</f>
        <v/>
      </c>
      <c r="F166" s="7">
        <f>IF($A166="","",SUMIFS(Invoices!$E:$E,Invoices!$B:$B,$A166))</f>
        <v/>
      </c>
      <c r="G166" s="7">
        <f>IF($A166="","",SUMIFS(Invoices!$E:$E,Invoices!$B:$B,$A166,Invoices!$H:$H,"Paid"))</f>
        <v/>
      </c>
      <c r="H166" s="7">
        <f>IF($A166="","",F166-G166)</f>
        <v/>
      </c>
    </row>
    <row r="167">
      <c r="E167">
        <f>IF($A167="","",COUNTIF(Projects!$B:$B,$A167))</f>
        <v/>
      </c>
      <c r="F167" s="7">
        <f>IF($A167="","",SUMIFS(Invoices!$E:$E,Invoices!$B:$B,$A167))</f>
        <v/>
      </c>
      <c r="G167" s="7">
        <f>IF($A167="","",SUMIFS(Invoices!$E:$E,Invoices!$B:$B,$A167,Invoices!$H:$H,"Paid"))</f>
        <v/>
      </c>
      <c r="H167" s="7">
        <f>IF($A167="","",F167-G167)</f>
        <v/>
      </c>
    </row>
    <row r="168">
      <c r="E168">
        <f>IF($A168="","",COUNTIF(Projects!$B:$B,$A168))</f>
        <v/>
      </c>
      <c r="F168" s="7">
        <f>IF($A168="","",SUMIFS(Invoices!$E:$E,Invoices!$B:$B,$A168))</f>
        <v/>
      </c>
      <c r="G168" s="7">
        <f>IF($A168="","",SUMIFS(Invoices!$E:$E,Invoices!$B:$B,$A168,Invoices!$H:$H,"Paid"))</f>
        <v/>
      </c>
      <c r="H168" s="7">
        <f>IF($A168="","",F168-G168)</f>
        <v/>
      </c>
    </row>
    <row r="169">
      <c r="E169">
        <f>IF($A169="","",COUNTIF(Projects!$B:$B,$A169))</f>
        <v/>
      </c>
      <c r="F169" s="7">
        <f>IF($A169="","",SUMIFS(Invoices!$E:$E,Invoices!$B:$B,$A169))</f>
        <v/>
      </c>
      <c r="G169" s="7">
        <f>IF($A169="","",SUMIFS(Invoices!$E:$E,Invoices!$B:$B,$A169,Invoices!$H:$H,"Paid"))</f>
        <v/>
      </c>
      <c r="H169" s="7">
        <f>IF($A169="","",F169-G169)</f>
        <v/>
      </c>
    </row>
    <row r="170">
      <c r="E170">
        <f>IF($A170="","",COUNTIF(Projects!$B:$B,$A170))</f>
        <v/>
      </c>
      <c r="F170" s="7">
        <f>IF($A170="","",SUMIFS(Invoices!$E:$E,Invoices!$B:$B,$A170))</f>
        <v/>
      </c>
      <c r="G170" s="7">
        <f>IF($A170="","",SUMIFS(Invoices!$E:$E,Invoices!$B:$B,$A170,Invoices!$H:$H,"Paid"))</f>
        <v/>
      </c>
      <c r="H170" s="7">
        <f>IF($A170="","",F170-G170)</f>
        <v/>
      </c>
    </row>
    <row r="171">
      <c r="E171">
        <f>IF($A171="","",COUNTIF(Projects!$B:$B,$A171))</f>
        <v/>
      </c>
      <c r="F171" s="7">
        <f>IF($A171="","",SUMIFS(Invoices!$E:$E,Invoices!$B:$B,$A171))</f>
        <v/>
      </c>
      <c r="G171" s="7">
        <f>IF($A171="","",SUMIFS(Invoices!$E:$E,Invoices!$B:$B,$A171,Invoices!$H:$H,"Paid"))</f>
        <v/>
      </c>
      <c r="H171" s="7">
        <f>IF($A171="","",F171-G171)</f>
        <v/>
      </c>
    </row>
    <row r="172">
      <c r="E172">
        <f>IF($A172="","",COUNTIF(Projects!$B:$B,$A172))</f>
        <v/>
      </c>
      <c r="F172" s="7">
        <f>IF($A172="","",SUMIFS(Invoices!$E:$E,Invoices!$B:$B,$A172))</f>
        <v/>
      </c>
      <c r="G172" s="7">
        <f>IF($A172="","",SUMIFS(Invoices!$E:$E,Invoices!$B:$B,$A172,Invoices!$H:$H,"Paid"))</f>
        <v/>
      </c>
      <c r="H172" s="7">
        <f>IF($A172="","",F172-G172)</f>
        <v/>
      </c>
    </row>
    <row r="173">
      <c r="E173">
        <f>IF($A173="","",COUNTIF(Projects!$B:$B,$A173))</f>
        <v/>
      </c>
      <c r="F173" s="7">
        <f>IF($A173="","",SUMIFS(Invoices!$E:$E,Invoices!$B:$B,$A173))</f>
        <v/>
      </c>
      <c r="G173" s="7">
        <f>IF($A173="","",SUMIFS(Invoices!$E:$E,Invoices!$B:$B,$A173,Invoices!$H:$H,"Paid"))</f>
        <v/>
      </c>
      <c r="H173" s="7">
        <f>IF($A173="","",F173-G173)</f>
        <v/>
      </c>
    </row>
    <row r="174">
      <c r="E174">
        <f>IF($A174="","",COUNTIF(Projects!$B:$B,$A174))</f>
        <v/>
      </c>
      <c r="F174" s="7">
        <f>IF($A174="","",SUMIFS(Invoices!$E:$E,Invoices!$B:$B,$A174))</f>
        <v/>
      </c>
      <c r="G174" s="7">
        <f>IF($A174="","",SUMIFS(Invoices!$E:$E,Invoices!$B:$B,$A174,Invoices!$H:$H,"Paid"))</f>
        <v/>
      </c>
      <c r="H174" s="7">
        <f>IF($A174="","",F174-G174)</f>
        <v/>
      </c>
    </row>
    <row r="175">
      <c r="E175">
        <f>IF($A175="","",COUNTIF(Projects!$B:$B,$A175))</f>
        <v/>
      </c>
      <c r="F175" s="7">
        <f>IF($A175="","",SUMIFS(Invoices!$E:$E,Invoices!$B:$B,$A175))</f>
        <v/>
      </c>
      <c r="G175" s="7">
        <f>IF($A175="","",SUMIFS(Invoices!$E:$E,Invoices!$B:$B,$A175,Invoices!$H:$H,"Paid"))</f>
        <v/>
      </c>
      <c r="H175" s="7">
        <f>IF($A175="","",F175-G175)</f>
        <v/>
      </c>
    </row>
    <row r="176">
      <c r="E176">
        <f>IF($A176="","",COUNTIF(Projects!$B:$B,$A176))</f>
        <v/>
      </c>
      <c r="F176" s="7">
        <f>IF($A176="","",SUMIFS(Invoices!$E:$E,Invoices!$B:$B,$A176))</f>
        <v/>
      </c>
      <c r="G176" s="7">
        <f>IF($A176="","",SUMIFS(Invoices!$E:$E,Invoices!$B:$B,$A176,Invoices!$H:$H,"Paid"))</f>
        <v/>
      </c>
      <c r="H176" s="7">
        <f>IF($A176="","",F176-G176)</f>
        <v/>
      </c>
    </row>
    <row r="177">
      <c r="E177">
        <f>IF($A177="","",COUNTIF(Projects!$B:$B,$A177))</f>
        <v/>
      </c>
      <c r="F177" s="7">
        <f>IF($A177="","",SUMIFS(Invoices!$E:$E,Invoices!$B:$B,$A177))</f>
        <v/>
      </c>
      <c r="G177" s="7">
        <f>IF($A177="","",SUMIFS(Invoices!$E:$E,Invoices!$B:$B,$A177,Invoices!$H:$H,"Paid"))</f>
        <v/>
      </c>
      <c r="H177" s="7">
        <f>IF($A177="","",F177-G177)</f>
        <v/>
      </c>
    </row>
    <row r="178">
      <c r="E178">
        <f>IF($A178="","",COUNTIF(Projects!$B:$B,$A178))</f>
        <v/>
      </c>
      <c r="F178" s="7">
        <f>IF($A178="","",SUMIFS(Invoices!$E:$E,Invoices!$B:$B,$A178))</f>
        <v/>
      </c>
      <c r="G178" s="7">
        <f>IF($A178="","",SUMIFS(Invoices!$E:$E,Invoices!$B:$B,$A178,Invoices!$H:$H,"Paid"))</f>
        <v/>
      </c>
      <c r="H178" s="7">
        <f>IF($A178="","",F178-G178)</f>
        <v/>
      </c>
    </row>
    <row r="179">
      <c r="E179">
        <f>IF($A179="","",COUNTIF(Projects!$B:$B,$A179))</f>
        <v/>
      </c>
      <c r="F179" s="7">
        <f>IF($A179="","",SUMIFS(Invoices!$E:$E,Invoices!$B:$B,$A179))</f>
        <v/>
      </c>
      <c r="G179" s="7">
        <f>IF($A179="","",SUMIFS(Invoices!$E:$E,Invoices!$B:$B,$A179,Invoices!$H:$H,"Paid"))</f>
        <v/>
      </c>
      <c r="H179" s="7">
        <f>IF($A179="","",F179-G179)</f>
        <v/>
      </c>
    </row>
    <row r="180">
      <c r="E180">
        <f>IF($A180="","",COUNTIF(Projects!$B:$B,$A180))</f>
        <v/>
      </c>
      <c r="F180" s="7">
        <f>IF($A180="","",SUMIFS(Invoices!$E:$E,Invoices!$B:$B,$A180))</f>
        <v/>
      </c>
      <c r="G180" s="7">
        <f>IF($A180="","",SUMIFS(Invoices!$E:$E,Invoices!$B:$B,$A180,Invoices!$H:$H,"Paid"))</f>
        <v/>
      </c>
      <c r="H180" s="7">
        <f>IF($A180="","",F180-G180)</f>
        <v/>
      </c>
    </row>
    <row r="181">
      <c r="E181">
        <f>IF($A181="","",COUNTIF(Projects!$B:$B,$A181))</f>
        <v/>
      </c>
      <c r="F181" s="7">
        <f>IF($A181="","",SUMIFS(Invoices!$E:$E,Invoices!$B:$B,$A181))</f>
        <v/>
      </c>
      <c r="G181" s="7">
        <f>IF($A181="","",SUMIFS(Invoices!$E:$E,Invoices!$B:$B,$A181,Invoices!$H:$H,"Paid"))</f>
        <v/>
      </c>
      <c r="H181" s="7">
        <f>IF($A181="","",F181-G181)</f>
        <v/>
      </c>
    </row>
    <row r="182">
      <c r="E182">
        <f>IF($A182="","",COUNTIF(Projects!$B:$B,$A182))</f>
        <v/>
      </c>
      <c r="F182" s="7">
        <f>IF($A182="","",SUMIFS(Invoices!$E:$E,Invoices!$B:$B,$A182))</f>
        <v/>
      </c>
      <c r="G182" s="7">
        <f>IF($A182="","",SUMIFS(Invoices!$E:$E,Invoices!$B:$B,$A182,Invoices!$H:$H,"Paid"))</f>
        <v/>
      </c>
      <c r="H182" s="7">
        <f>IF($A182="","",F182-G182)</f>
        <v/>
      </c>
    </row>
    <row r="183">
      <c r="E183">
        <f>IF($A183="","",COUNTIF(Projects!$B:$B,$A183))</f>
        <v/>
      </c>
      <c r="F183" s="7">
        <f>IF($A183="","",SUMIFS(Invoices!$E:$E,Invoices!$B:$B,$A183))</f>
        <v/>
      </c>
      <c r="G183" s="7">
        <f>IF($A183="","",SUMIFS(Invoices!$E:$E,Invoices!$B:$B,$A183,Invoices!$H:$H,"Paid"))</f>
        <v/>
      </c>
      <c r="H183" s="7">
        <f>IF($A183="","",F183-G183)</f>
        <v/>
      </c>
    </row>
    <row r="184">
      <c r="E184">
        <f>IF($A184="","",COUNTIF(Projects!$B:$B,$A184))</f>
        <v/>
      </c>
      <c r="F184" s="7">
        <f>IF($A184="","",SUMIFS(Invoices!$E:$E,Invoices!$B:$B,$A184))</f>
        <v/>
      </c>
      <c r="G184" s="7">
        <f>IF($A184="","",SUMIFS(Invoices!$E:$E,Invoices!$B:$B,$A184,Invoices!$H:$H,"Paid"))</f>
        <v/>
      </c>
      <c r="H184" s="7">
        <f>IF($A184="","",F184-G184)</f>
        <v/>
      </c>
    </row>
    <row r="185">
      <c r="E185">
        <f>IF($A185="","",COUNTIF(Projects!$B:$B,$A185))</f>
        <v/>
      </c>
      <c r="F185" s="7">
        <f>IF($A185="","",SUMIFS(Invoices!$E:$E,Invoices!$B:$B,$A185))</f>
        <v/>
      </c>
      <c r="G185" s="7">
        <f>IF($A185="","",SUMIFS(Invoices!$E:$E,Invoices!$B:$B,$A185,Invoices!$H:$H,"Paid"))</f>
        <v/>
      </c>
      <c r="H185" s="7">
        <f>IF($A185="","",F185-G185)</f>
        <v/>
      </c>
    </row>
    <row r="186">
      <c r="E186">
        <f>IF($A186="","",COUNTIF(Projects!$B:$B,$A186))</f>
        <v/>
      </c>
      <c r="F186" s="7">
        <f>IF($A186="","",SUMIFS(Invoices!$E:$E,Invoices!$B:$B,$A186))</f>
        <v/>
      </c>
      <c r="G186" s="7">
        <f>IF($A186="","",SUMIFS(Invoices!$E:$E,Invoices!$B:$B,$A186,Invoices!$H:$H,"Paid"))</f>
        <v/>
      </c>
      <c r="H186" s="7">
        <f>IF($A186="","",F186-G186)</f>
        <v/>
      </c>
    </row>
    <row r="187">
      <c r="E187">
        <f>IF($A187="","",COUNTIF(Projects!$B:$B,$A187))</f>
        <v/>
      </c>
      <c r="F187" s="7">
        <f>IF($A187="","",SUMIFS(Invoices!$E:$E,Invoices!$B:$B,$A187))</f>
        <v/>
      </c>
      <c r="G187" s="7">
        <f>IF($A187="","",SUMIFS(Invoices!$E:$E,Invoices!$B:$B,$A187,Invoices!$H:$H,"Paid"))</f>
        <v/>
      </c>
      <c r="H187" s="7">
        <f>IF($A187="","",F187-G187)</f>
        <v/>
      </c>
    </row>
    <row r="188">
      <c r="E188">
        <f>IF($A188="","",COUNTIF(Projects!$B:$B,$A188))</f>
        <v/>
      </c>
      <c r="F188" s="7">
        <f>IF($A188="","",SUMIFS(Invoices!$E:$E,Invoices!$B:$B,$A188))</f>
        <v/>
      </c>
      <c r="G188" s="7">
        <f>IF($A188="","",SUMIFS(Invoices!$E:$E,Invoices!$B:$B,$A188,Invoices!$H:$H,"Paid"))</f>
        <v/>
      </c>
      <c r="H188" s="7">
        <f>IF($A188="","",F188-G188)</f>
        <v/>
      </c>
    </row>
    <row r="189">
      <c r="E189">
        <f>IF($A189="","",COUNTIF(Projects!$B:$B,$A189))</f>
        <v/>
      </c>
      <c r="F189" s="7">
        <f>IF($A189="","",SUMIFS(Invoices!$E:$E,Invoices!$B:$B,$A189))</f>
        <v/>
      </c>
      <c r="G189" s="7">
        <f>IF($A189="","",SUMIFS(Invoices!$E:$E,Invoices!$B:$B,$A189,Invoices!$H:$H,"Paid"))</f>
        <v/>
      </c>
      <c r="H189" s="7">
        <f>IF($A189="","",F189-G189)</f>
        <v/>
      </c>
    </row>
    <row r="190">
      <c r="E190">
        <f>IF($A190="","",COUNTIF(Projects!$B:$B,$A190))</f>
        <v/>
      </c>
      <c r="F190" s="7">
        <f>IF($A190="","",SUMIFS(Invoices!$E:$E,Invoices!$B:$B,$A190))</f>
        <v/>
      </c>
      <c r="G190" s="7">
        <f>IF($A190="","",SUMIFS(Invoices!$E:$E,Invoices!$B:$B,$A190,Invoices!$H:$H,"Paid"))</f>
        <v/>
      </c>
      <c r="H190" s="7">
        <f>IF($A190="","",F190-G190)</f>
        <v/>
      </c>
    </row>
    <row r="191">
      <c r="E191">
        <f>IF($A191="","",COUNTIF(Projects!$B:$B,$A191))</f>
        <v/>
      </c>
      <c r="F191" s="7">
        <f>IF($A191="","",SUMIFS(Invoices!$E:$E,Invoices!$B:$B,$A191))</f>
        <v/>
      </c>
      <c r="G191" s="7">
        <f>IF($A191="","",SUMIFS(Invoices!$E:$E,Invoices!$B:$B,$A191,Invoices!$H:$H,"Paid"))</f>
        <v/>
      </c>
      <c r="H191" s="7">
        <f>IF($A191="","",F191-G191)</f>
        <v/>
      </c>
    </row>
    <row r="192">
      <c r="E192">
        <f>IF($A192="","",COUNTIF(Projects!$B:$B,$A192))</f>
        <v/>
      </c>
      <c r="F192" s="7">
        <f>IF($A192="","",SUMIFS(Invoices!$E:$E,Invoices!$B:$B,$A192))</f>
        <v/>
      </c>
      <c r="G192" s="7">
        <f>IF($A192="","",SUMIFS(Invoices!$E:$E,Invoices!$B:$B,$A192,Invoices!$H:$H,"Paid"))</f>
        <v/>
      </c>
      <c r="H192" s="7">
        <f>IF($A192="","",F192-G192)</f>
        <v/>
      </c>
    </row>
    <row r="193">
      <c r="E193">
        <f>IF($A193="","",COUNTIF(Projects!$B:$B,$A193))</f>
        <v/>
      </c>
      <c r="F193" s="7">
        <f>IF($A193="","",SUMIFS(Invoices!$E:$E,Invoices!$B:$B,$A193))</f>
        <v/>
      </c>
      <c r="G193" s="7">
        <f>IF($A193="","",SUMIFS(Invoices!$E:$E,Invoices!$B:$B,$A193,Invoices!$H:$H,"Paid"))</f>
        <v/>
      </c>
      <c r="H193" s="7">
        <f>IF($A193="","",F193-G193)</f>
        <v/>
      </c>
    </row>
    <row r="194">
      <c r="E194">
        <f>IF($A194="","",COUNTIF(Projects!$B:$B,$A194))</f>
        <v/>
      </c>
      <c r="F194" s="7">
        <f>IF($A194="","",SUMIFS(Invoices!$E:$E,Invoices!$B:$B,$A194))</f>
        <v/>
      </c>
      <c r="G194" s="7">
        <f>IF($A194="","",SUMIFS(Invoices!$E:$E,Invoices!$B:$B,$A194,Invoices!$H:$H,"Paid"))</f>
        <v/>
      </c>
      <c r="H194" s="7">
        <f>IF($A194="","",F194-G194)</f>
        <v/>
      </c>
    </row>
    <row r="195">
      <c r="E195">
        <f>IF($A195="","",COUNTIF(Projects!$B:$B,$A195))</f>
        <v/>
      </c>
      <c r="F195" s="7">
        <f>IF($A195="","",SUMIFS(Invoices!$E:$E,Invoices!$B:$B,$A195))</f>
        <v/>
      </c>
      <c r="G195" s="7">
        <f>IF($A195="","",SUMIFS(Invoices!$E:$E,Invoices!$B:$B,$A195,Invoices!$H:$H,"Paid"))</f>
        <v/>
      </c>
      <c r="H195" s="7">
        <f>IF($A195="","",F195-G195)</f>
        <v/>
      </c>
    </row>
    <row r="196">
      <c r="E196">
        <f>IF($A196="","",COUNTIF(Projects!$B:$B,$A196))</f>
        <v/>
      </c>
      <c r="F196" s="7">
        <f>IF($A196="","",SUMIFS(Invoices!$E:$E,Invoices!$B:$B,$A196))</f>
        <v/>
      </c>
      <c r="G196" s="7">
        <f>IF($A196="","",SUMIFS(Invoices!$E:$E,Invoices!$B:$B,$A196,Invoices!$H:$H,"Paid"))</f>
        <v/>
      </c>
      <c r="H196" s="7">
        <f>IF($A196="","",F196-G196)</f>
        <v/>
      </c>
    </row>
    <row r="197">
      <c r="E197">
        <f>IF($A197="","",COUNTIF(Projects!$B:$B,$A197))</f>
        <v/>
      </c>
      <c r="F197" s="7">
        <f>IF($A197="","",SUMIFS(Invoices!$E:$E,Invoices!$B:$B,$A197))</f>
        <v/>
      </c>
      <c r="G197" s="7">
        <f>IF($A197="","",SUMIFS(Invoices!$E:$E,Invoices!$B:$B,$A197,Invoices!$H:$H,"Paid"))</f>
        <v/>
      </c>
      <c r="H197" s="7">
        <f>IF($A197="","",F197-G197)</f>
        <v/>
      </c>
    </row>
    <row r="198">
      <c r="E198">
        <f>IF($A198="","",COUNTIF(Projects!$B:$B,$A198))</f>
        <v/>
      </c>
      <c r="F198" s="7">
        <f>IF($A198="","",SUMIFS(Invoices!$E:$E,Invoices!$B:$B,$A198))</f>
        <v/>
      </c>
      <c r="G198" s="7">
        <f>IF($A198="","",SUMIFS(Invoices!$E:$E,Invoices!$B:$B,$A198,Invoices!$H:$H,"Paid"))</f>
        <v/>
      </c>
      <c r="H198" s="7">
        <f>IF($A198="","",F198-G198)</f>
        <v/>
      </c>
    </row>
    <row r="199">
      <c r="E199">
        <f>IF($A199="","",COUNTIF(Projects!$B:$B,$A199))</f>
        <v/>
      </c>
      <c r="F199" s="7">
        <f>IF($A199="","",SUMIFS(Invoices!$E:$E,Invoices!$B:$B,$A199))</f>
        <v/>
      </c>
      <c r="G199" s="7">
        <f>IF($A199="","",SUMIFS(Invoices!$E:$E,Invoices!$B:$B,$A199,Invoices!$H:$H,"Paid"))</f>
        <v/>
      </c>
      <c r="H199" s="7">
        <f>IF($A199="","",F199-G199)</f>
        <v/>
      </c>
    </row>
    <row r="200">
      <c r="E200">
        <f>IF($A200="","",COUNTIF(Projects!$B:$B,$A200))</f>
        <v/>
      </c>
      <c r="F200" s="7">
        <f>IF($A200="","",SUMIFS(Invoices!$E:$E,Invoices!$B:$B,$A200))</f>
        <v/>
      </c>
      <c r="G200" s="7">
        <f>IF($A200="","",SUMIFS(Invoices!$E:$E,Invoices!$B:$B,$A200,Invoices!$H:$H,"Paid"))</f>
        <v/>
      </c>
      <c r="H200" s="7">
        <f>IF($A200="","",F200-G200)</f>
        <v/>
      </c>
    </row>
    <row r="201">
      <c r="E201">
        <f>IF($A201="","",COUNTIF(Projects!$B:$B,$A201))</f>
        <v/>
      </c>
      <c r="F201" s="7">
        <f>IF($A201="","",SUMIFS(Invoices!$E:$E,Invoices!$B:$B,$A201))</f>
        <v/>
      </c>
      <c r="G201" s="7">
        <f>IF($A201="","",SUMIFS(Invoices!$E:$E,Invoices!$B:$B,$A201,Invoices!$H:$H,"Paid"))</f>
        <v/>
      </c>
      <c r="H201" s="7">
        <f>IF($A201="","",F201-G201)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2" customWidth="1" min="4" max="4"/>
    <col width="12" customWidth="1" min="5" max="5"/>
    <col width="12" customWidth="1" min="6" max="6"/>
    <col width="13" customWidth="1" min="7" max="7"/>
    <col width="15" customWidth="1" min="8" max="8"/>
    <col width="34" customWidth="1" min="9" max="9"/>
  </cols>
  <sheetData>
    <row r="1" ht="30" customHeight="1">
      <c r="A1" s="10" t="inlineStr">
        <is>
          <t>Project</t>
        </is>
      </c>
      <c r="B1" s="10" t="inlineStr">
        <is>
          <t>Client</t>
        </is>
      </c>
      <c r="C1" s="10" t="inlineStr">
        <is>
          <t>Status</t>
        </is>
      </c>
      <c r="D1" s="10" t="inlineStr">
        <is>
          <t>Start</t>
        </is>
      </c>
      <c r="E1" s="10" t="inlineStr">
        <is>
          <t>Due</t>
        </is>
      </c>
      <c r="F1" s="10" t="inlineStr">
        <is>
          <t>Fee</t>
        </is>
      </c>
      <c r="G1" s="10" t="inlineStr">
        <is>
          <t>Invoiced</t>
        </is>
      </c>
      <c r="H1" s="10" t="inlineStr">
        <is>
          <t>Left to invoice</t>
        </is>
      </c>
      <c r="I1" s="10" t="inlineStr">
        <is>
          <t>Notes</t>
        </is>
      </c>
    </row>
    <row r="2">
      <c r="A2" t="inlineStr">
        <is>
          <t>Example: Brand refresh</t>
        </is>
      </c>
      <c r="B2" t="inlineStr">
        <is>
          <t>Example: Fern &amp; Co</t>
        </is>
      </c>
      <c r="C2" t="inlineStr">
        <is>
          <t>Active</t>
        </is>
      </c>
      <c r="D2" s="11" t="n">
        <v>46266</v>
      </c>
      <c r="E2" s="11" t="n">
        <v>46315</v>
      </c>
      <c r="F2" s="7" t="n">
        <v>2400</v>
      </c>
      <c r="G2" s="7">
        <f>IF($A2="","",SUMIFS(Invoices!$E:$E,Invoices!$C:$C,$A2))</f>
        <v/>
      </c>
      <c r="H2" s="7">
        <f>IF(OR($A2="",$F2=""),"",$F2-G2)</f>
        <v/>
      </c>
    </row>
    <row r="3">
      <c r="A3" t="inlineStr">
        <is>
          <t>Example: Landing page</t>
        </is>
      </c>
      <c r="B3" t="inlineStr">
        <is>
          <t>Example: Northgate Studio</t>
        </is>
      </c>
      <c r="C3" t="inlineStr">
        <is>
          <t>Active</t>
        </is>
      </c>
      <c r="D3" s="11" t="n">
        <v>46280</v>
      </c>
      <c r="E3" s="11" t="n">
        <v>46295</v>
      </c>
      <c r="F3" s="7" t="n">
        <v>1500</v>
      </c>
      <c r="G3" s="7">
        <f>IF($A3="","",SUMIFS(Invoices!$E:$E,Invoices!$C:$C,$A3))</f>
        <v/>
      </c>
      <c r="H3" s="7">
        <f>IF(OR($A3="",$F3=""),"",$F3-G3)</f>
        <v/>
      </c>
    </row>
    <row r="4">
      <c r="D4" s="11" t="n"/>
      <c r="E4" s="11" t="n"/>
      <c r="F4" s="7" t="n"/>
      <c r="G4" s="7">
        <f>IF($A4="","",SUMIFS(Invoices!$E:$E,Invoices!$C:$C,$A4))</f>
        <v/>
      </c>
      <c r="H4" s="7">
        <f>IF(OR($A4="",$F4=""),"",$F4-G4)</f>
        <v/>
      </c>
    </row>
    <row r="5">
      <c r="D5" s="11" t="n"/>
      <c r="E5" s="11" t="n"/>
      <c r="F5" s="7" t="n"/>
      <c r="G5" s="7">
        <f>IF($A5="","",SUMIFS(Invoices!$E:$E,Invoices!$C:$C,$A5))</f>
        <v/>
      </c>
      <c r="H5" s="7">
        <f>IF(OR($A5="",$F5=""),"",$F5-G5)</f>
        <v/>
      </c>
    </row>
    <row r="6">
      <c r="D6" s="11" t="n"/>
      <c r="E6" s="11" t="n"/>
      <c r="F6" s="7" t="n"/>
      <c r="G6" s="7">
        <f>IF($A6="","",SUMIFS(Invoices!$E:$E,Invoices!$C:$C,$A6))</f>
        <v/>
      </c>
      <c r="H6" s="7">
        <f>IF(OR($A6="",$F6=""),"",$F6-G6)</f>
        <v/>
      </c>
    </row>
    <row r="7">
      <c r="D7" s="11" t="n"/>
      <c r="E7" s="11" t="n"/>
      <c r="F7" s="7" t="n"/>
      <c r="G7" s="7">
        <f>IF($A7="","",SUMIFS(Invoices!$E:$E,Invoices!$C:$C,$A7))</f>
        <v/>
      </c>
      <c r="H7" s="7">
        <f>IF(OR($A7="",$F7=""),"",$F7-G7)</f>
        <v/>
      </c>
    </row>
    <row r="8">
      <c r="D8" s="11" t="n"/>
      <c r="E8" s="11" t="n"/>
      <c r="F8" s="7" t="n"/>
      <c r="G8" s="7">
        <f>IF($A8="","",SUMIFS(Invoices!$E:$E,Invoices!$C:$C,$A8))</f>
        <v/>
      </c>
      <c r="H8" s="7">
        <f>IF(OR($A8="",$F8=""),"",$F8-G8)</f>
        <v/>
      </c>
    </row>
    <row r="9">
      <c r="D9" s="11" t="n"/>
      <c r="E9" s="11" t="n"/>
      <c r="F9" s="7" t="n"/>
      <c r="G9" s="7">
        <f>IF($A9="","",SUMIFS(Invoices!$E:$E,Invoices!$C:$C,$A9))</f>
        <v/>
      </c>
      <c r="H9" s="7">
        <f>IF(OR($A9="",$F9=""),"",$F9-G9)</f>
        <v/>
      </c>
    </row>
    <row r="10">
      <c r="D10" s="11" t="n"/>
      <c r="E10" s="11" t="n"/>
      <c r="F10" s="7" t="n"/>
      <c r="G10" s="7">
        <f>IF($A10="","",SUMIFS(Invoices!$E:$E,Invoices!$C:$C,$A10))</f>
        <v/>
      </c>
      <c r="H10" s="7">
        <f>IF(OR($A10="",$F10=""),"",$F10-G10)</f>
        <v/>
      </c>
    </row>
    <row r="11">
      <c r="D11" s="11" t="n"/>
      <c r="E11" s="11" t="n"/>
      <c r="F11" s="7" t="n"/>
      <c r="G11" s="7">
        <f>IF($A11="","",SUMIFS(Invoices!$E:$E,Invoices!$C:$C,$A11))</f>
        <v/>
      </c>
      <c r="H11" s="7">
        <f>IF(OR($A11="",$F11=""),"",$F11-G11)</f>
        <v/>
      </c>
    </row>
    <row r="12">
      <c r="D12" s="11" t="n"/>
      <c r="E12" s="11" t="n"/>
      <c r="F12" s="7" t="n"/>
      <c r="G12" s="7">
        <f>IF($A12="","",SUMIFS(Invoices!$E:$E,Invoices!$C:$C,$A12))</f>
        <v/>
      </c>
      <c r="H12" s="7">
        <f>IF(OR($A12="",$F12=""),"",$F12-G12)</f>
        <v/>
      </c>
    </row>
    <row r="13">
      <c r="D13" s="11" t="n"/>
      <c r="E13" s="11" t="n"/>
      <c r="F13" s="7" t="n"/>
      <c r="G13" s="7">
        <f>IF($A13="","",SUMIFS(Invoices!$E:$E,Invoices!$C:$C,$A13))</f>
        <v/>
      </c>
      <c r="H13" s="7">
        <f>IF(OR($A13="",$F13=""),"",$F13-G13)</f>
        <v/>
      </c>
    </row>
    <row r="14">
      <c r="D14" s="11" t="n"/>
      <c r="E14" s="11" t="n"/>
      <c r="F14" s="7" t="n"/>
      <c r="G14" s="7">
        <f>IF($A14="","",SUMIFS(Invoices!$E:$E,Invoices!$C:$C,$A14))</f>
        <v/>
      </c>
      <c r="H14" s="7">
        <f>IF(OR($A14="",$F14=""),"",$F14-G14)</f>
        <v/>
      </c>
    </row>
    <row r="15">
      <c r="D15" s="11" t="n"/>
      <c r="E15" s="11" t="n"/>
      <c r="F15" s="7" t="n"/>
      <c r="G15" s="7">
        <f>IF($A15="","",SUMIFS(Invoices!$E:$E,Invoices!$C:$C,$A15))</f>
        <v/>
      </c>
      <c r="H15" s="7">
        <f>IF(OR($A15="",$F15=""),"",$F15-G15)</f>
        <v/>
      </c>
    </row>
    <row r="16">
      <c r="D16" s="11" t="n"/>
      <c r="E16" s="11" t="n"/>
      <c r="F16" s="7" t="n"/>
      <c r="G16" s="7">
        <f>IF($A16="","",SUMIFS(Invoices!$E:$E,Invoices!$C:$C,$A16))</f>
        <v/>
      </c>
      <c r="H16" s="7">
        <f>IF(OR($A16="",$F16=""),"",$F16-G16)</f>
        <v/>
      </c>
    </row>
    <row r="17">
      <c r="D17" s="11" t="n"/>
      <c r="E17" s="11" t="n"/>
      <c r="F17" s="7" t="n"/>
      <c r="G17" s="7">
        <f>IF($A17="","",SUMIFS(Invoices!$E:$E,Invoices!$C:$C,$A17))</f>
        <v/>
      </c>
      <c r="H17" s="7">
        <f>IF(OR($A17="",$F17=""),"",$F17-G17)</f>
        <v/>
      </c>
    </row>
    <row r="18">
      <c r="D18" s="11" t="n"/>
      <c r="E18" s="11" t="n"/>
      <c r="F18" s="7" t="n"/>
      <c r="G18" s="7">
        <f>IF($A18="","",SUMIFS(Invoices!$E:$E,Invoices!$C:$C,$A18))</f>
        <v/>
      </c>
      <c r="H18" s="7">
        <f>IF(OR($A18="",$F18=""),"",$F18-G18)</f>
        <v/>
      </c>
    </row>
    <row r="19">
      <c r="D19" s="11" t="n"/>
      <c r="E19" s="11" t="n"/>
      <c r="F19" s="7" t="n"/>
      <c r="G19" s="7">
        <f>IF($A19="","",SUMIFS(Invoices!$E:$E,Invoices!$C:$C,$A19))</f>
        <v/>
      </c>
      <c r="H19" s="7">
        <f>IF(OR($A19="",$F19=""),"",$F19-G19)</f>
        <v/>
      </c>
    </row>
    <row r="20">
      <c r="D20" s="11" t="n"/>
      <c r="E20" s="11" t="n"/>
      <c r="F20" s="7" t="n"/>
      <c r="G20" s="7">
        <f>IF($A20="","",SUMIFS(Invoices!$E:$E,Invoices!$C:$C,$A20))</f>
        <v/>
      </c>
      <c r="H20" s="7">
        <f>IF(OR($A20="",$F20=""),"",$F20-G20)</f>
        <v/>
      </c>
    </row>
    <row r="21">
      <c r="D21" s="11" t="n"/>
      <c r="E21" s="11" t="n"/>
      <c r="F21" s="7" t="n"/>
      <c r="G21" s="7">
        <f>IF($A21="","",SUMIFS(Invoices!$E:$E,Invoices!$C:$C,$A21))</f>
        <v/>
      </c>
      <c r="H21" s="7">
        <f>IF(OR($A21="",$F21=""),"",$F21-G21)</f>
        <v/>
      </c>
    </row>
    <row r="22">
      <c r="D22" s="11" t="n"/>
      <c r="E22" s="11" t="n"/>
      <c r="F22" s="7" t="n"/>
      <c r="G22" s="7">
        <f>IF($A22="","",SUMIFS(Invoices!$E:$E,Invoices!$C:$C,$A22))</f>
        <v/>
      </c>
      <c r="H22" s="7">
        <f>IF(OR($A22="",$F22=""),"",$F22-G22)</f>
        <v/>
      </c>
    </row>
    <row r="23">
      <c r="D23" s="11" t="n"/>
      <c r="E23" s="11" t="n"/>
      <c r="F23" s="7" t="n"/>
      <c r="G23" s="7">
        <f>IF($A23="","",SUMIFS(Invoices!$E:$E,Invoices!$C:$C,$A23))</f>
        <v/>
      </c>
      <c r="H23" s="7">
        <f>IF(OR($A23="",$F23=""),"",$F23-G23)</f>
        <v/>
      </c>
    </row>
    <row r="24">
      <c r="D24" s="11" t="n"/>
      <c r="E24" s="11" t="n"/>
      <c r="F24" s="7" t="n"/>
      <c r="G24" s="7">
        <f>IF($A24="","",SUMIFS(Invoices!$E:$E,Invoices!$C:$C,$A24))</f>
        <v/>
      </c>
      <c r="H24" s="7">
        <f>IF(OR($A24="",$F24=""),"",$F24-G24)</f>
        <v/>
      </c>
    </row>
    <row r="25">
      <c r="D25" s="11" t="n"/>
      <c r="E25" s="11" t="n"/>
      <c r="F25" s="7" t="n"/>
      <c r="G25" s="7">
        <f>IF($A25="","",SUMIFS(Invoices!$E:$E,Invoices!$C:$C,$A25))</f>
        <v/>
      </c>
      <c r="H25" s="7">
        <f>IF(OR($A25="",$F25=""),"",$F25-G25)</f>
        <v/>
      </c>
    </row>
    <row r="26">
      <c r="D26" s="11" t="n"/>
      <c r="E26" s="11" t="n"/>
      <c r="F26" s="7" t="n"/>
      <c r="G26" s="7">
        <f>IF($A26="","",SUMIFS(Invoices!$E:$E,Invoices!$C:$C,$A26))</f>
        <v/>
      </c>
      <c r="H26" s="7">
        <f>IF(OR($A26="",$F26=""),"",$F26-G26)</f>
        <v/>
      </c>
    </row>
    <row r="27">
      <c r="D27" s="11" t="n"/>
      <c r="E27" s="11" t="n"/>
      <c r="F27" s="7" t="n"/>
      <c r="G27" s="7">
        <f>IF($A27="","",SUMIFS(Invoices!$E:$E,Invoices!$C:$C,$A27))</f>
        <v/>
      </c>
      <c r="H27" s="7">
        <f>IF(OR($A27="",$F27=""),"",$F27-G27)</f>
        <v/>
      </c>
    </row>
    <row r="28">
      <c r="D28" s="11" t="n"/>
      <c r="E28" s="11" t="n"/>
      <c r="F28" s="7" t="n"/>
      <c r="G28" s="7">
        <f>IF($A28="","",SUMIFS(Invoices!$E:$E,Invoices!$C:$C,$A28))</f>
        <v/>
      </c>
      <c r="H28" s="7">
        <f>IF(OR($A28="",$F28=""),"",$F28-G28)</f>
        <v/>
      </c>
    </row>
    <row r="29">
      <c r="D29" s="11" t="n"/>
      <c r="E29" s="11" t="n"/>
      <c r="F29" s="7" t="n"/>
      <c r="G29" s="7">
        <f>IF($A29="","",SUMIFS(Invoices!$E:$E,Invoices!$C:$C,$A29))</f>
        <v/>
      </c>
      <c r="H29" s="7">
        <f>IF(OR($A29="",$F29=""),"",$F29-G29)</f>
        <v/>
      </c>
    </row>
    <row r="30">
      <c r="D30" s="11" t="n"/>
      <c r="E30" s="11" t="n"/>
      <c r="F30" s="7" t="n"/>
      <c r="G30" s="7">
        <f>IF($A30="","",SUMIFS(Invoices!$E:$E,Invoices!$C:$C,$A30))</f>
        <v/>
      </c>
      <c r="H30" s="7">
        <f>IF(OR($A30="",$F30=""),"",$F30-G30)</f>
        <v/>
      </c>
    </row>
    <row r="31">
      <c r="D31" s="11" t="n"/>
      <c r="E31" s="11" t="n"/>
      <c r="F31" s="7" t="n"/>
      <c r="G31" s="7">
        <f>IF($A31="","",SUMIFS(Invoices!$E:$E,Invoices!$C:$C,$A31))</f>
        <v/>
      </c>
      <c r="H31" s="7">
        <f>IF(OR($A31="",$F31=""),"",$F31-G31)</f>
        <v/>
      </c>
    </row>
    <row r="32">
      <c r="D32" s="11" t="n"/>
      <c r="E32" s="11" t="n"/>
      <c r="F32" s="7" t="n"/>
      <c r="G32" s="7">
        <f>IF($A32="","",SUMIFS(Invoices!$E:$E,Invoices!$C:$C,$A32))</f>
        <v/>
      </c>
      <c r="H32" s="7">
        <f>IF(OR($A32="",$F32=""),"",$F32-G32)</f>
        <v/>
      </c>
    </row>
    <row r="33">
      <c r="D33" s="11" t="n"/>
      <c r="E33" s="11" t="n"/>
      <c r="F33" s="7" t="n"/>
      <c r="G33" s="7">
        <f>IF($A33="","",SUMIFS(Invoices!$E:$E,Invoices!$C:$C,$A33))</f>
        <v/>
      </c>
      <c r="H33" s="7">
        <f>IF(OR($A33="",$F33=""),"",$F33-G33)</f>
        <v/>
      </c>
    </row>
    <row r="34">
      <c r="D34" s="11" t="n"/>
      <c r="E34" s="11" t="n"/>
      <c r="F34" s="7" t="n"/>
      <c r="G34" s="7">
        <f>IF($A34="","",SUMIFS(Invoices!$E:$E,Invoices!$C:$C,$A34))</f>
        <v/>
      </c>
      <c r="H34" s="7">
        <f>IF(OR($A34="",$F34=""),"",$F34-G34)</f>
        <v/>
      </c>
    </row>
    <row r="35">
      <c r="D35" s="11" t="n"/>
      <c r="E35" s="11" t="n"/>
      <c r="F35" s="7" t="n"/>
      <c r="G35" s="7">
        <f>IF($A35="","",SUMIFS(Invoices!$E:$E,Invoices!$C:$C,$A35))</f>
        <v/>
      </c>
      <c r="H35" s="7">
        <f>IF(OR($A35="",$F35=""),"",$F35-G35)</f>
        <v/>
      </c>
    </row>
    <row r="36">
      <c r="D36" s="11" t="n"/>
      <c r="E36" s="11" t="n"/>
      <c r="F36" s="7" t="n"/>
      <c r="G36" s="7">
        <f>IF($A36="","",SUMIFS(Invoices!$E:$E,Invoices!$C:$C,$A36))</f>
        <v/>
      </c>
      <c r="H36" s="7">
        <f>IF(OR($A36="",$F36=""),"",$F36-G36)</f>
        <v/>
      </c>
    </row>
    <row r="37">
      <c r="D37" s="11" t="n"/>
      <c r="E37" s="11" t="n"/>
      <c r="F37" s="7" t="n"/>
      <c r="G37" s="7">
        <f>IF($A37="","",SUMIFS(Invoices!$E:$E,Invoices!$C:$C,$A37))</f>
        <v/>
      </c>
      <c r="H37" s="7">
        <f>IF(OR($A37="",$F37=""),"",$F37-G37)</f>
        <v/>
      </c>
    </row>
    <row r="38">
      <c r="D38" s="11" t="n"/>
      <c r="E38" s="11" t="n"/>
      <c r="F38" s="7" t="n"/>
      <c r="G38" s="7">
        <f>IF($A38="","",SUMIFS(Invoices!$E:$E,Invoices!$C:$C,$A38))</f>
        <v/>
      </c>
      <c r="H38" s="7">
        <f>IF(OR($A38="",$F38=""),"",$F38-G38)</f>
        <v/>
      </c>
    </row>
    <row r="39">
      <c r="D39" s="11" t="n"/>
      <c r="E39" s="11" t="n"/>
      <c r="F39" s="7" t="n"/>
      <c r="G39" s="7">
        <f>IF($A39="","",SUMIFS(Invoices!$E:$E,Invoices!$C:$C,$A39))</f>
        <v/>
      </c>
      <c r="H39" s="7">
        <f>IF(OR($A39="",$F39=""),"",$F39-G39)</f>
        <v/>
      </c>
    </row>
    <row r="40">
      <c r="D40" s="11" t="n"/>
      <c r="E40" s="11" t="n"/>
      <c r="F40" s="7" t="n"/>
      <c r="G40" s="7">
        <f>IF($A40="","",SUMIFS(Invoices!$E:$E,Invoices!$C:$C,$A40))</f>
        <v/>
      </c>
      <c r="H40" s="7">
        <f>IF(OR($A40="",$F40=""),"",$F40-G40)</f>
        <v/>
      </c>
    </row>
    <row r="41">
      <c r="D41" s="11" t="n"/>
      <c r="E41" s="11" t="n"/>
      <c r="F41" s="7" t="n"/>
      <c r="G41" s="7">
        <f>IF($A41="","",SUMIFS(Invoices!$E:$E,Invoices!$C:$C,$A41))</f>
        <v/>
      </c>
      <c r="H41" s="7">
        <f>IF(OR($A41="",$F41=""),"",$F41-G41)</f>
        <v/>
      </c>
    </row>
    <row r="42">
      <c r="D42" s="11" t="n"/>
      <c r="E42" s="11" t="n"/>
      <c r="F42" s="7" t="n"/>
      <c r="G42" s="7">
        <f>IF($A42="","",SUMIFS(Invoices!$E:$E,Invoices!$C:$C,$A42))</f>
        <v/>
      </c>
      <c r="H42" s="7">
        <f>IF(OR($A42="",$F42=""),"",$F42-G42)</f>
        <v/>
      </c>
    </row>
    <row r="43">
      <c r="D43" s="11" t="n"/>
      <c r="E43" s="11" t="n"/>
      <c r="F43" s="7" t="n"/>
      <c r="G43" s="7">
        <f>IF($A43="","",SUMIFS(Invoices!$E:$E,Invoices!$C:$C,$A43))</f>
        <v/>
      </c>
      <c r="H43" s="7">
        <f>IF(OR($A43="",$F43=""),"",$F43-G43)</f>
        <v/>
      </c>
    </row>
    <row r="44">
      <c r="D44" s="11" t="n"/>
      <c r="E44" s="11" t="n"/>
      <c r="F44" s="7" t="n"/>
      <c r="G44" s="7">
        <f>IF($A44="","",SUMIFS(Invoices!$E:$E,Invoices!$C:$C,$A44))</f>
        <v/>
      </c>
      <c r="H44" s="7">
        <f>IF(OR($A44="",$F44=""),"",$F44-G44)</f>
        <v/>
      </c>
    </row>
    <row r="45">
      <c r="D45" s="11" t="n"/>
      <c r="E45" s="11" t="n"/>
      <c r="F45" s="7" t="n"/>
      <c r="G45" s="7">
        <f>IF($A45="","",SUMIFS(Invoices!$E:$E,Invoices!$C:$C,$A45))</f>
        <v/>
      </c>
      <c r="H45" s="7">
        <f>IF(OR($A45="",$F45=""),"",$F45-G45)</f>
        <v/>
      </c>
    </row>
    <row r="46">
      <c r="D46" s="11" t="n"/>
      <c r="E46" s="11" t="n"/>
      <c r="F46" s="7" t="n"/>
      <c r="G46" s="7">
        <f>IF($A46="","",SUMIFS(Invoices!$E:$E,Invoices!$C:$C,$A46))</f>
        <v/>
      </c>
      <c r="H46" s="7">
        <f>IF(OR($A46="",$F46=""),"",$F46-G46)</f>
        <v/>
      </c>
    </row>
    <row r="47">
      <c r="D47" s="11" t="n"/>
      <c r="E47" s="11" t="n"/>
      <c r="F47" s="7" t="n"/>
      <c r="G47" s="7">
        <f>IF($A47="","",SUMIFS(Invoices!$E:$E,Invoices!$C:$C,$A47))</f>
        <v/>
      </c>
      <c r="H47" s="7">
        <f>IF(OR($A47="",$F47=""),"",$F47-G47)</f>
        <v/>
      </c>
    </row>
    <row r="48">
      <c r="D48" s="11" t="n"/>
      <c r="E48" s="11" t="n"/>
      <c r="F48" s="7" t="n"/>
      <c r="G48" s="7">
        <f>IF($A48="","",SUMIFS(Invoices!$E:$E,Invoices!$C:$C,$A48))</f>
        <v/>
      </c>
      <c r="H48" s="7">
        <f>IF(OR($A48="",$F48=""),"",$F48-G48)</f>
        <v/>
      </c>
    </row>
    <row r="49">
      <c r="D49" s="11" t="n"/>
      <c r="E49" s="11" t="n"/>
      <c r="F49" s="7" t="n"/>
      <c r="G49" s="7">
        <f>IF($A49="","",SUMIFS(Invoices!$E:$E,Invoices!$C:$C,$A49))</f>
        <v/>
      </c>
      <c r="H49" s="7">
        <f>IF(OR($A49="",$F49=""),"",$F49-G49)</f>
        <v/>
      </c>
    </row>
    <row r="50">
      <c r="D50" s="11" t="n"/>
      <c r="E50" s="11" t="n"/>
      <c r="F50" s="7" t="n"/>
      <c r="G50" s="7">
        <f>IF($A50="","",SUMIFS(Invoices!$E:$E,Invoices!$C:$C,$A50))</f>
        <v/>
      </c>
      <c r="H50" s="7">
        <f>IF(OR($A50="",$F50=""),"",$F50-G50)</f>
        <v/>
      </c>
    </row>
    <row r="51">
      <c r="D51" s="11" t="n"/>
      <c r="E51" s="11" t="n"/>
      <c r="F51" s="7" t="n"/>
      <c r="G51" s="7">
        <f>IF($A51="","",SUMIFS(Invoices!$E:$E,Invoices!$C:$C,$A51))</f>
        <v/>
      </c>
      <c r="H51" s="7">
        <f>IF(OR($A51="",$F51=""),"",$F51-G51)</f>
        <v/>
      </c>
    </row>
    <row r="52">
      <c r="D52" s="11" t="n"/>
      <c r="E52" s="11" t="n"/>
      <c r="F52" s="7" t="n"/>
      <c r="G52" s="7">
        <f>IF($A52="","",SUMIFS(Invoices!$E:$E,Invoices!$C:$C,$A52))</f>
        <v/>
      </c>
      <c r="H52" s="7">
        <f>IF(OR($A52="",$F52=""),"",$F52-G52)</f>
        <v/>
      </c>
    </row>
    <row r="53">
      <c r="D53" s="11" t="n"/>
      <c r="E53" s="11" t="n"/>
      <c r="F53" s="7" t="n"/>
      <c r="G53" s="7">
        <f>IF($A53="","",SUMIFS(Invoices!$E:$E,Invoices!$C:$C,$A53))</f>
        <v/>
      </c>
      <c r="H53" s="7">
        <f>IF(OR($A53="",$F53=""),"",$F53-G53)</f>
        <v/>
      </c>
    </row>
    <row r="54">
      <c r="D54" s="11" t="n"/>
      <c r="E54" s="11" t="n"/>
      <c r="F54" s="7" t="n"/>
      <c r="G54" s="7">
        <f>IF($A54="","",SUMIFS(Invoices!$E:$E,Invoices!$C:$C,$A54))</f>
        <v/>
      </c>
      <c r="H54" s="7">
        <f>IF(OR($A54="",$F54=""),"",$F54-G54)</f>
        <v/>
      </c>
    </row>
    <row r="55">
      <c r="D55" s="11" t="n"/>
      <c r="E55" s="11" t="n"/>
      <c r="F55" s="7" t="n"/>
      <c r="G55" s="7">
        <f>IF($A55="","",SUMIFS(Invoices!$E:$E,Invoices!$C:$C,$A55))</f>
        <v/>
      </c>
      <c r="H55" s="7">
        <f>IF(OR($A55="",$F55=""),"",$F55-G55)</f>
        <v/>
      </c>
    </row>
    <row r="56">
      <c r="D56" s="11" t="n"/>
      <c r="E56" s="11" t="n"/>
      <c r="F56" s="7" t="n"/>
      <c r="G56" s="7">
        <f>IF($A56="","",SUMIFS(Invoices!$E:$E,Invoices!$C:$C,$A56))</f>
        <v/>
      </c>
      <c r="H56" s="7">
        <f>IF(OR($A56="",$F56=""),"",$F56-G56)</f>
        <v/>
      </c>
    </row>
    <row r="57">
      <c r="D57" s="11" t="n"/>
      <c r="E57" s="11" t="n"/>
      <c r="F57" s="7" t="n"/>
      <c r="G57" s="7">
        <f>IF($A57="","",SUMIFS(Invoices!$E:$E,Invoices!$C:$C,$A57))</f>
        <v/>
      </c>
      <c r="H57" s="7">
        <f>IF(OR($A57="",$F57=""),"",$F57-G57)</f>
        <v/>
      </c>
    </row>
    <row r="58">
      <c r="D58" s="11" t="n"/>
      <c r="E58" s="11" t="n"/>
      <c r="F58" s="7" t="n"/>
      <c r="G58" s="7">
        <f>IF($A58="","",SUMIFS(Invoices!$E:$E,Invoices!$C:$C,$A58))</f>
        <v/>
      </c>
      <c r="H58" s="7">
        <f>IF(OR($A58="",$F58=""),"",$F58-G58)</f>
        <v/>
      </c>
    </row>
    <row r="59">
      <c r="D59" s="11" t="n"/>
      <c r="E59" s="11" t="n"/>
      <c r="F59" s="7" t="n"/>
      <c r="G59" s="7">
        <f>IF($A59="","",SUMIFS(Invoices!$E:$E,Invoices!$C:$C,$A59))</f>
        <v/>
      </c>
      <c r="H59" s="7">
        <f>IF(OR($A59="",$F59=""),"",$F59-G59)</f>
        <v/>
      </c>
    </row>
    <row r="60">
      <c r="D60" s="11" t="n"/>
      <c r="E60" s="11" t="n"/>
      <c r="F60" s="7" t="n"/>
      <c r="G60" s="7">
        <f>IF($A60="","",SUMIFS(Invoices!$E:$E,Invoices!$C:$C,$A60))</f>
        <v/>
      </c>
      <c r="H60" s="7">
        <f>IF(OR($A60="",$F60=""),"",$F60-G60)</f>
        <v/>
      </c>
    </row>
    <row r="61">
      <c r="D61" s="11" t="n"/>
      <c r="E61" s="11" t="n"/>
      <c r="F61" s="7" t="n"/>
      <c r="G61" s="7">
        <f>IF($A61="","",SUMIFS(Invoices!$E:$E,Invoices!$C:$C,$A61))</f>
        <v/>
      </c>
      <c r="H61" s="7">
        <f>IF(OR($A61="",$F61=""),"",$F61-G61)</f>
        <v/>
      </c>
    </row>
    <row r="62">
      <c r="D62" s="11" t="n"/>
      <c r="E62" s="11" t="n"/>
      <c r="F62" s="7" t="n"/>
      <c r="G62" s="7">
        <f>IF($A62="","",SUMIFS(Invoices!$E:$E,Invoices!$C:$C,$A62))</f>
        <v/>
      </c>
      <c r="H62" s="7">
        <f>IF(OR($A62="",$F62=""),"",$F62-G62)</f>
        <v/>
      </c>
    </row>
    <row r="63">
      <c r="D63" s="11" t="n"/>
      <c r="E63" s="11" t="n"/>
      <c r="F63" s="7" t="n"/>
      <c r="G63" s="7">
        <f>IF($A63="","",SUMIFS(Invoices!$E:$E,Invoices!$C:$C,$A63))</f>
        <v/>
      </c>
      <c r="H63" s="7">
        <f>IF(OR($A63="",$F63=""),"",$F63-G63)</f>
        <v/>
      </c>
    </row>
    <row r="64">
      <c r="D64" s="11" t="n"/>
      <c r="E64" s="11" t="n"/>
      <c r="F64" s="7" t="n"/>
      <c r="G64" s="7">
        <f>IF($A64="","",SUMIFS(Invoices!$E:$E,Invoices!$C:$C,$A64))</f>
        <v/>
      </c>
      <c r="H64" s="7">
        <f>IF(OR($A64="",$F64=""),"",$F64-G64)</f>
        <v/>
      </c>
    </row>
    <row r="65">
      <c r="D65" s="11" t="n"/>
      <c r="E65" s="11" t="n"/>
      <c r="F65" s="7" t="n"/>
      <c r="G65" s="7">
        <f>IF($A65="","",SUMIFS(Invoices!$E:$E,Invoices!$C:$C,$A65))</f>
        <v/>
      </c>
      <c r="H65" s="7">
        <f>IF(OR($A65="",$F65=""),"",$F65-G65)</f>
        <v/>
      </c>
    </row>
    <row r="66">
      <c r="D66" s="11" t="n"/>
      <c r="E66" s="11" t="n"/>
      <c r="F66" s="7" t="n"/>
      <c r="G66" s="7">
        <f>IF($A66="","",SUMIFS(Invoices!$E:$E,Invoices!$C:$C,$A66))</f>
        <v/>
      </c>
      <c r="H66" s="7">
        <f>IF(OR($A66="",$F66=""),"",$F66-G66)</f>
        <v/>
      </c>
    </row>
    <row r="67">
      <c r="D67" s="11" t="n"/>
      <c r="E67" s="11" t="n"/>
      <c r="F67" s="7" t="n"/>
      <c r="G67" s="7">
        <f>IF($A67="","",SUMIFS(Invoices!$E:$E,Invoices!$C:$C,$A67))</f>
        <v/>
      </c>
      <c r="H67" s="7">
        <f>IF(OR($A67="",$F67=""),"",$F67-G67)</f>
        <v/>
      </c>
    </row>
    <row r="68">
      <c r="D68" s="11" t="n"/>
      <c r="E68" s="11" t="n"/>
      <c r="F68" s="7" t="n"/>
      <c r="G68" s="7">
        <f>IF($A68="","",SUMIFS(Invoices!$E:$E,Invoices!$C:$C,$A68))</f>
        <v/>
      </c>
      <c r="H68" s="7">
        <f>IF(OR($A68="",$F68=""),"",$F68-G68)</f>
        <v/>
      </c>
    </row>
    <row r="69">
      <c r="D69" s="11" t="n"/>
      <c r="E69" s="11" t="n"/>
      <c r="F69" s="7" t="n"/>
      <c r="G69" s="7">
        <f>IF($A69="","",SUMIFS(Invoices!$E:$E,Invoices!$C:$C,$A69))</f>
        <v/>
      </c>
      <c r="H69" s="7">
        <f>IF(OR($A69="",$F69=""),"",$F69-G69)</f>
        <v/>
      </c>
    </row>
    <row r="70">
      <c r="D70" s="11" t="n"/>
      <c r="E70" s="11" t="n"/>
      <c r="F70" s="7" t="n"/>
      <c r="G70" s="7">
        <f>IF($A70="","",SUMIFS(Invoices!$E:$E,Invoices!$C:$C,$A70))</f>
        <v/>
      </c>
      <c r="H70" s="7">
        <f>IF(OR($A70="",$F70=""),"",$F70-G70)</f>
        <v/>
      </c>
    </row>
    <row r="71">
      <c r="D71" s="11" t="n"/>
      <c r="E71" s="11" t="n"/>
      <c r="F71" s="7" t="n"/>
      <c r="G71" s="7">
        <f>IF($A71="","",SUMIFS(Invoices!$E:$E,Invoices!$C:$C,$A71))</f>
        <v/>
      </c>
      <c r="H71" s="7">
        <f>IF(OR($A71="",$F71=""),"",$F71-G71)</f>
        <v/>
      </c>
    </row>
    <row r="72">
      <c r="D72" s="11" t="n"/>
      <c r="E72" s="11" t="n"/>
      <c r="F72" s="7" t="n"/>
      <c r="G72" s="7">
        <f>IF($A72="","",SUMIFS(Invoices!$E:$E,Invoices!$C:$C,$A72))</f>
        <v/>
      </c>
      <c r="H72" s="7">
        <f>IF(OR($A72="",$F72=""),"",$F72-G72)</f>
        <v/>
      </c>
    </row>
    <row r="73">
      <c r="D73" s="11" t="n"/>
      <c r="E73" s="11" t="n"/>
      <c r="F73" s="7" t="n"/>
      <c r="G73" s="7">
        <f>IF($A73="","",SUMIFS(Invoices!$E:$E,Invoices!$C:$C,$A73))</f>
        <v/>
      </c>
      <c r="H73" s="7">
        <f>IF(OR($A73="",$F73=""),"",$F73-G73)</f>
        <v/>
      </c>
    </row>
    <row r="74">
      <c r="D74" s="11" t="n"/>
      <c r="E74" s="11" t="n"/>
      <c r="F74" s="7" t="n"/>
      <c r="G74" s="7">
        <f>IF($A74="","",SUMIFS(Invoices!$E:$E,Invoices!$C:$C,$A74))</f>
        <v/>
      </c>
      <c r="H74" s="7">
        <f>IF(OR($A74="",$F74=""),"",$F74-G74)</f>
        <v/>
      </c>
    </row>
    <row r="75">
      <c r="D75" s="11" t="n"/>
      <c r="E75" s="11" t="n"/>
      <c r="F75" s="7" t="n"/>
      <c r="G75" s="7">
        <f>IF($A75="","",SUMIFS(Invoices!$E:$E,Invoices!$C:$C,$A75))</f>
        <v/>
      </c>
      <c r="H75" s="7">
        <f>IF(OR($A75="",$F75=""),"",$F75-G75)</f>
        <v/>
      </c>
    </row>
    <row r="76">
      <c r="D76" s="11" t="n"/>
      <c r="E76" s="11" t="n"/>
      <c r="F76" s="7" t="n"/>
      <c r="G76" s="7">
        <f>IF($A76="","",SUMIFS(Invoices!$E:$E,Invoices!$C:$C,$A76))</f>
        <v/>
      </c>
      <c r="H76" s="7">
        <f>IF(OR($A76="",$F76=""),"",$F76-G76)</f>
        <v/>
      </c>
    </row>
    <row r="77">
      <c r="D77" s="11" t="n"/>
      <c r="E77" s="11" t="n"/>
      <c r="F77" s="7" t="n"/>
      <c r="G77" s="7">
        <f>IF($A77="","",SUMIFS(Invoices!$E:$E,Invoices!$C:$C,$A77))</f>
        <v/>
      </c>
      <c r="H77" s="7">
        <f>IF(OR($A77="",$F77=""),"",$F77-G77)</f>
        <v/>
      </c>
    </row>
    <row r="78">
      <c r="D78" s="11" t="n"/>
      <c r="E78" s="11" t="n"/>
      <c r="F78" s="7" t="n"/>
      <c r="G78" s="7">
        <f>IF($A78="","",SUMIFS(Invoices!$E:$E,Invoices!$C:$C,$A78))</f>
        <v/>
      </c>
      <c r="H78" s="7">
        <f>IF(OR($A78="",$F78=""),"",$F78-G78)</f>
        <v/>
      </c>
    </row>
    <row r="79">
      <c r="D79" s="11" t="n"/>
      <c r="E79" s="11" t="n"/>
      <c r="F79" s="7" t="n"/>
      <c r="G79" s="7">
        <f>IF($A79="","",SUMIFS(Invoices!$E:$E,Invoices!$C:$C,$A79))</f>
        <v/>
      </c>
      <c r="H79" s="7">
        <f>IF(OR($A79="",$F79=""),"",$F79-G79)</f>
        <v/>
      </c>
    </row>
    <row r="80">
      <c r="D80" s="11" t="n"/>
      <c r="E80" s="11" t="n"/>
      <c r="F80" s="7" t="n"/>
      <c r="G80" s="7">
        <f>IF($A80="","",SUMIFS(Invoices!$E:$E,Invoices!$C:$C,$A80))</f>
        <v/>
      </c>
      <c r="H80" s="7">
        <f>IF(OR($A80="",$F80=""),"",$F80-G80)</f>
        <v/>
      </c>
    </row>
    <row r="81">
      <c r="D81" s="11" t="n"/>
      <c r="E81" s="11" t="n"/>
      <c r="F81" s="7" t="n"/>
      <c r="G81" s="7">
        <f>IF($A81="","",SUMIFS(Invoices!$E:$E,Invoices!$C:$C,$A81))</f>
        <v/>
      </c>
      <c r="H81" s="7">
        <f>IF(OR($A81="",$F81=""),"",$F81-G81)</f>
        <v/>
      </c>
    </row>
    <row r="82">
      <c r="D82" s="11" t="n"/>
      <c r="E82" s="11" t="n"/>
      <c r="F82" s="7" t="n"/>
      <c r="G82" s="7">
        <f>IF($A82="","",SUMIFS(Invoices!$E:$E,Invoices!$C:$C,$A82))</f>
        <v/>
      </c>
      <c r="H82" s="7">
        <f>IF(OR($A82="",$F82=""),"",$F82-G82)</f>
        <v/>
      </c>
    </row>
    <row r="83">
      <c r="D83" s="11" t="n"/>
      <c r="E83" s="11" t="n"/>
      <c r="F83" s="7" t="n"/>
      <c r="G83" s="7">
        <f>IF($A83="","",SUMIFS(Invoices!$E:$E,Invoices!$C:$C,$A83))</f>
        <v/>
      </c>
      <c r="H83" s="7">
        <f>IF(OR($A83="",$F83=""),"",$F83-G83)</f>
        <v/>
      </c>
    </row>
    <row r="84">
      <c r="D84" s="11" t="n"/>
      <c r="E84" s="11" t="n"/>
      <c r="F84" s="7" t="n"/>
      <c r="G84" s="7">
        <f>IF($A84="","",SUMIFS(Invoices!$E:$E,Invoices!$C:$C,$A84))</f>
        <v/>
      </c>
      <c r="H84" s="7">
        <f>IF(OR($A84="",$F84=""),"",$F84-G84)</f>
        <v/>
      </c>
    </row>
    <row r="85">
      <c r="D85" s="11" t="n"/>
      <c r="E85" s="11" t="n"/>
      <c r="F85" s="7" t="n"/>
      <c r="G85" s="7">
        <f>IF($A85="","",SUMIFS(Invoices!$E:$E,Invoices!$C:$C,$A85))</f>
        <v/>
      </c>
      <c r="H85" s="7">
        <f>IF(OR($A85="",$F85=""),"",$F85-G85)</f>
        <v/>
      </c>
    </row>
    <row r="86">
      <c r="D86" s="11" t="n"/>
      <c r="E86" s="11" t="n"/>
      <c r="F86" s="7" t="n"/>
      <c r="G86" s="7">
        <f>IF($A86="","",SUMIFS(Invoices!$E:$E,Invoices!$C:$C,$A86))</f>
        <v/>
      </c>
      <c r="H86" s="7">
        <f>IF(OR($A86="",$F86=""),"",$F86-G86)</f>
        <v/>
      </c>
    </row>
    <row r="87">
      <c r="D87" s="11" t="n"/>
      <c r="E87" s="11" t="n"/>
      <c r="F87" s="7" t="n"/>
      <c r="G87" s="7">
        <f>IF($A87="","",SUMIFS(Invoices!$E:$E,Invoices!$C:$C,$A87))</f>
        <v/>
      </c>
      <c r="H87" s="7">
        <f>IF(OR($A87="",$F87=""),"",$F87-G87)</f>
        <v/>
      </c>
    </row>
    <row r="88">
      <c r="D88" s="11" t="n"/>
      <c r="E88" s="11" t="n"/>
      <c r="F88" s="7" t="n"/>
      <c r="G88" s="7">
        <f>IF($A88="","",SUMIFS(Invoices!$E:$E,Invoices!$C:$C,$A88))</f>
        <v/>
      </c>
      <c r="H88" s="7">
        <f>IF(OR($A88="",$F88=""),"",$F88-G88)</f>
        <v/>
      </c>
    </row>
    <row r="89">
      <c r="D89" s="11" t="n"/>
      <c r="E89" s="11" t="n"/>
      <c r="F89" s="7" t="n"/>
      <c r="G89" s="7">
        <f>IF($A89="","",SUMIFS(Invoices!$E:$E,Invoices!$C:$C,$A89))</f>
        <v/>
      </c>
      <c r="H89" s="7">
        <f>IF(OR($A89="",$F89=""),"",$F89-G89)</f>
        <v/>
      </c>
    </row>
    <row r="90">
      <c r="D90" s="11" t="n"/>
      <c r="E90" s="11" t="n"/>
      <c r="F90" s="7" t="n"/>
      <c r="G90" s="7">
        <f>IF($A90="","",SUMIFS(Invoices!$E:$E,Invoices!$C:$C,$A90))</f>
        <v/>
      </c>
      <c r="H90" s="7">
        <f>IF(OR($A90="",$F90=""),"",$F90-G90)</f>
        <v/>
      </c>
    </row>
    <row r="91">
      <c r="D91" s="11" t="n"/>
      <c r="E91" s="11" t="n"/>
      <c r="F91" s="7" t="n"/>
      <c r="G91" s="7">
        <f>IF($A91="","",SUMIFS(Invoices!$E:$E,Invoices!$C:$C,$A91))</f>
        <v/>
      </c>
      <c r="H91" s="7">
        <f>IF(OR($A91="",$F91=""),"",$F91-G91)</f>
        <v/>
      </c>
    </row>
    <row r="92">
      <c r="D92" s="11" t="n"/>
      <c r="E92" s="11" t="n"/>
      <c r="F92" s="7" t="n"/>
      <c r="G92" s="7">
        <f>IF($A92="","",SUMIFS(Invoices!$E:$E,Invoices!$C:$C,$A92))</f>
        <v/>
      </c>
      <c r="H92" s="7">
        <f>IF(OR($A92="",$F92=""),"",$F92-G92)</f>
        <v/>
      </c>
    </row>
    <row r="93">
      <c r="D93" s="11" t="n"/>
      <c r="E93" s="11" t="n"/>
      <c r="F93" s="7" t="n"/>
      <c r="G93" s="7">
        <f>IF($A93="","",SUMIFS(Invoices!$E:$E,Invoices!$C:$C,$A93))</f>
        <v/>
      </c>
      <c r="H93" s="7">
        <f>IF(OR($A93="",$F93=""),"",$F93-G93)</f>
        <v/>
      </c>
    </row>
    <row r="94">
      <c r="D94" s="11" t="n"/>
      <c r="E94" s="11" t="n"/>
      <c r="F94" s="7" t="n"/>
      <c r="G94" s="7">
        <f>IF($A94="","",SUMIFS(Invoices!$E:$E,Invoices!$C:$C,$A94))</f>
        <v/>
      </c>
      <c r="H94" s="7">
        <f>IF(OR($A94="",$F94=""),"",$F94-G94)</f>
        <v/>
      </c>
    </row>
    <row r="95">
      <c r="D95" s="11" t="n"/>
      <c r="E95" s="11" t="n"/>
      <c r="F95" s="7" t="n"/>
      <c r="G95" s="7">
        <f>IF($A95="","",SUMIFS(Invoices!$E:$E,Invoices!$C:$C,$A95))</f>
        <v/>
      </c>
      <c r="H95" s="7">
        <f>IF(OR($A95="",$F95=""),"",$F95-G95)</f>
        <v/>
      </c>
    </row>
    <row r="96">
      <c r="D96" s="11" t="n"/>
      <c r="E96" s="11" t="n"/>
      <c r="F96" s="7" t="n"/>
      <c r="G96" s="7">
        <f>IF($A96="","",SUMIFS(Invoices!$E:$E,Invoices!$C:$C,$A96))</f>
        <v/>
      </c>
      <c r="H96" s="7">
        <f>IF(OR($A96="",$F96=""),"",$F96-G96)</f>
        <v/>
      </c>
    </row>
    <row r="97">
      <c r="D97" s="11" t="n"/>
      <c r="E97" s="11" t="n"/>
      <c r="F97" s="7" t="n"/>
      <c r="G97" s="7">
        <f>IF($A97="","",SUMIFS(Invoices!$E:$E,Invoices!$C:$C,$A97))</f>
        <v/>
      </c>
      <c r="H97" s="7">
        <f>IF(OR($A97="",$F97=""),"",$F97-G97)</f>
        <v/>
      </c>
    </row>
    <row r="98">
      <c r="D98" s="11" t="n"/>
      <c r="E98" s="11" t="n"/>
      <c r="F98" s="7" t="n"/>
      <c r="G98" s="7">
        <f>IF($A98="","",SUMIFS(Invoices!$E:$E,Invoices!$C:$C,$A98))</f>
        <v/>
      </c>
      <c r="H98" s="7">
        <f>IF(OR($A98="",$F98=""),"",$F98-G98)</f>
        <v/>
      </c>
    </row>
    <row r="99">
      <c r="D99" s="11" t="n"/>
      <c r="E99" s="11" t="n"/>
      <c r="F99" s="7" t="n"/>
      <c r="G99" s="7">
        <f>IF($A99="","",SUMIFS(Invoices!$E:$E,Invoices!$C:$C,$A99))</f>
        <v/>
      </c>
      <c r="H99" s="7">
        <f>IF(OR($A99="",$F99=""),"",$F99-G99)</f>
        <v/>
      </c>
    </row>
    <row r="100">
      <c r="D100" s="11" t="n"/>
      <c r="E100" s="11" t="n"/>
      <c r="F100" s="7" t="n"/>
      <c r="G100" s="7">
        <f>IF($A100="","",SUMIFS(Invoices!$E:$E,Invoices!$C:$C,$A100))</f>
        <v/>
      </c>
      <c r="H100" s="7">
        <f>IF(OR($A100="",$F100=""),"",$F100-G100)</f>
        <v/>
      </c>
    </row>
    <row r="101">
      <c r="D101" s="11" t="n"/>
      <c r="E101" s="11" t="n"/>
      <c r="F101" s="7" t="n"/>
      <c r="G101" s="7">
        <f>IF($A101="","",SUMIFS(Invoices!$E:$E,Invoices!$C:$C,$A101))</f>
        <v/>
      </c>
      <c r="H101" s="7">
        <f>IF(OR($A101="",$F101=""),"",$F101-G101)</f>
        <v/>
      </c>
    </row>
    <row r="102">
      <c r="D102" s="11" t="n"/>
      <c r="E102" s="11" t="n"/>
      <c r="F102" s="7" t="n"/>
      <c r="G102" s="7">
        <f>IF($A102="","",SUMIFS(Invoices!$E:$E,Invoices!$C:$C,$A102))</f>
        <v/>
      </c>
      <c r="H102" s="7">
        <f>IF(OR($A102="",$F102=""),"",$F102-G102)</f>
        <v/>
      </c>
    </row>
    <row r="103">
      <c r="D103" s="11" t="n"/>
      <c r="E103" s="11" t="n"/>
      <c r="F103" s="7" t="n"/>
      <c r="G103" s="7">
        <f>IF($A103="","",SUMIFS(Invoices!$E:$E,Invoices!$C:$C,$A103))</f>
        <v/>
      </c>
      <c r="H103" s="7">
        <f>IF(OR($A103="",$F103=""),"",$F103-G103)</f>
        <v/>
      </c>
    </row>
    <row r="104">
      <c r="D104" s="11" t="n"/>
      <c r="E104" s="11" t="n"/>
      <c r="F104" s="7" t="n"/>
      <c r="G104" s="7">
        <f>IF($A104="","",SUMIFS(Invoices!$E:$E,Invoices!$C:$C,$A104))</f>
        <v/>
      </c>
      <c r="H104" s="7">
        <f>IF(OR($A104="",$F104=""),"",$F104-G104)</f>
        <v/>
      </c>
    </row>
    <row r="105">
      <c r="D105" s="11" t="n"/>
      <c r="E105" s="11" t="n"/>
      <c r="F105" s="7" t="n"/>
      <c r="G105" s="7">
        <f>IF($A105="","",SUMIFS(Invoices!$E:$E,Invoices!$C:$C,$A105))</f>
        <v/>
      </c>
      <c r="H105" s="7">
        <f>IF(OR($A105="",$F105=""),"",$F105-G105)</f>
        <v/>
      </c>
    </row>
    <row r="106">
      <c r="D106" s="11" t="n"/>
      <c r="E106" s="11" t="n"/>
      <c r="F106" s="7" t="n"/>
      <c r="G106" s="7">
        <f>IF($A106="","",SUMIFS(Invoices!$E:$E,Invoices!$C:$C,$A106))</f>
        <v/>
      </c>
      <c r="H106" s="7">
        <f>IF(OR($A106="",$F106=""),"",$F106-G106)</f>
        <v/>
      </c>
    </row>
    <row r="107">
      <c r="D107" s="11" t="n"/>
      <c r="E107" s="11" t="n"/>
      <c r="F107" s="7" t="n"/>
      <c r="G107" s="7">
        <f>IF($A107="","",SUMIFS(Invoices!$E:$E,Invoices!$C:$C,$A107))</f>
        <v/>
      </c>
      <c r="H107" s="7">
        <f>IF(OR($A107="",$F107=""),"",$F107-G107)</f>
        <v/>
      </c>
    </row>
    <row r="108">
      <c r="D108" s="11" t="n"/>
      <c r="E108" s="11" t="n"/>
      <c r="F108" s="7" t="n"/>
      <c r="G108" s="7">
        <f>IF($A108="","",SUMIFS(Invoices!$E:$E,Invoices!$C:$C,$A108))</f>
        <v/>
      </c>
      <c r="H108" s="7">
        <f>IF(OR($A108="",$F108=""),"",$F108-G108)</f>
        <v/>
      </c>
    </row>
    <row r="109">
      <c r="D109" s="11" t="n"/>
      <c r="E109" s="11" t="n"/>
      <c r="F109" s="7" t="n"/>
      <c r="G109" s="7">
        <f>IF($A109="","",SUMIFS(Invoices!$E:$E,Invoices!$C:$C,$A109))</f>
        <v/>
      </c>
      <c r="H109" s="7">
        <f>IF(OR($A109="",$F109=""),"",$F109-G109)</f>
        <v/>
      </c>
    </row>
    <row r="110">
      <c r="D110" s="11" t="n"/>
      <c r="E110" s="11" t="n"/>
      <c r="F110" s="7" t="n"/>
      <c r="G110" s="7">
        <f>IF($A110="","",SUMIFS(Invoices!$E:$E,Invoices!$C:$C,$A110))</f>
        <v/>
      </c>
      <c r="H110" s="7">
        <f>IF(OR($A110="",$F110=""),"",$F110-G110)</f>
        <v/>
      </c>
    </row>
    <row r="111">
      <c r="D111" s="11" t="n"/>
      <c r="E111" s="11" t="n"/>
      <c r="F111" s="7" t="n"/>
      <c r="G111" s="7">
        <f>IF($A111="","",SUMIFS(Invoices!$E:$E,Invoices!$C:$C,$A111))</f>
        <v/>
      </c>
      <c r="H111" s="7">
        <f>IF(OR($A111="",$F111=""),"",$F111-G111)</f>
        <v/>
      </c>
    </row>
    <row r="112">
      <c r="D112" s="11" t="n"/>
      <c r="E112" s="11" t="n"/>
      <c r="F112" s="7" t="n"/>
      <c r="G112" s="7">
        <f>IF($A112="","",SUMIFS(Invoices!$E:$E,Invoices!$C:$C,$A112))</f>
        <v/>
      </c>
      <c r="H112" s="7">
        <f>IF(OR($A112="",$F112=""),"",$F112-G112)</f>
        <v/>
      </c>
    </row>
    <row r="113">
      <c r="D113" s="11" t="n"/>
      <c r="E113" s="11" t="n"/>
      <c r="F113" s="7" t="n"/>
      <c r="G113" s="7">
        <f>IF($A113="","",SUMIFS(Invoices!$E:$E,Invoices!$C:$C,$A113))</f>
        <v/>
      </c>
      <c r="H113" s="7">
        <f>IF(OR($A113="",$F113=""),"",$F113-G113)</f>
        <v/>
      </c>
    </row>
    <row r="114">
      <c r="D114" s="11" t="n"/>
      <c r="E114" s="11" t="n"/>
      <c r="F114" s="7" t="n"/>
      <c r="G114" s="7">
        <f>IF($A114="","",SUMIFS(Invoices!$E:$E,Invoices!$C:$C,$A114))</f>
        <v/>
      </c>
      <c r="H114" s="7">
        <f>IF(OR($A114="",$F114=""),"",$F114-G114)</f>
        <v/>
      </c>
    </row>
    <row r="115">
      <c r="D115" s="11" t="n"/>
      <c r="E115" s="11" t="n"/>
      <c r="F115" s="7" t="n"/>
      <c r="G115" s="7">
        <f>IF($A115="","",SUMIFS(Invoices!$E:$E,Invoices!$C:$C,$A115))</f>
        <v/>
      </c>
      <c r="H115" s="7">
        <f>IF(OR($A115="",$F115=""),"",$F115-G115)</f>
        <v/>
      </c>
    </row>
    <row r="116">
      <c r="D116" s="11" t="n"/>
      <c r="E116" s="11" t="n"/>
      <c r="F116" s="7" t="n"/>
      <c r="G116" s="7">
        <f>IF($A116="","",SUMIFS(Invoices!$E:$E,Invoices!$C:$C,$A116))</f>
        <v/>
      </c>
      <c r="H116" s="7">
        <f>IF(OR($A116="",$F116=""),"",$F116-G116)</f>
        <v/>
      </c>
    </row>
    <row r="117">
      <c r="D117" s="11" t="n"/>
      <c r="E117" s="11" t="n"/>
      <c r="F117" s="7" t="n"/>
      <c r="G117" s="7">
        <f>IF($A117="","",SUMIFS(Invoices!$E:$E,Invoices!$C:$C,$A117))</f>
        <v/>
      </c>
      <c r="H117" s="7">
        <f>IF(OR($A117="",$F117=""),"",$F117-G117)</f>
        <v/>
      </c>
    </row>
    <row r="118">
      <c r="D118" s="11" t="n"/>
      <c r="E118" s="11" t="n"/>
      <c r="F118" s="7" t="n"/>
      <c r="G118" s="7">
        <f>IF($A118="","",SUMIFS(Invoices!$E:$E,Invoices!$C:$C,$A118))</f>
        <v/>
      </c>
      <c r="H118" s="7">
        <f>IF(OR($A118="",$F118=""),"",$F118-G118)</f>
        <v/>
      </c>
    </row>
    <row r="119">
      <c r="D119" s="11" t="n"/>
      <c r="E119" s="11" t="n"/>
      <c r="F119" s="7" t="n"/>
      <c r="G119" s="7">
        <f>IF($A119="","",SUMIFS(Invoices!$E:$E,Invoices!$C:$C,$A119))</f>
        <v/>
      </c>
      <c r="H119" s="7">
        <f>IF(OR($A119="",$F119=""),"",$F119-G119)</f>
        <v/>
      </c>
    </row>
    <row r="120">
      <c r="D120" s="11" t="n"/>
      <c r="E120" s="11" t="n"/>
      <c r="F120" s="7" t="n"/>
      <c r="G120" s="7">
        <f>IF($A120="","",SUMIFS(Invoices!$E:$E,Invoices!$C:$C,$A120))</f>
        <v/>
      </c>
      <c r="H120" s="7">
        <f>IF(OR($A120="",$F120=""),"",$F120-G120)</f>
        <v/>
      </c>
    </row>
    <row r="121">
      <c r="D121" s="11" t="n"/>
      <c r="E121" s="11" t="n"/>
      <c r="F121" s="7" t="n"/>
      <c r="G121" s="7">
        <f>IF($A121="","",SUMIFS(Invoices!$E:$E,Invoices!$C:$C,$A121))</f>
        <v/>
      </c>
      <c r="H121" s="7">
        <f>IF(OR($A121="",$F121=""),"",$F121-G121)</f>
        <v/>
      </c>
    </row>
    <row r="122">
      <c r="D122" s="11" t="n"/>
      <c r="E122" s="11" t="n"/>
      <c r="F122" s="7" t="n"/>
      <c r="G122" s="7">
        <f>IF($A122="","",SUMIFS(Invoices!$E:$E,Invoices!$C:$C,$A122))</f>
        <v/>
      </c>
      <c r="H122" s="7">
        <f>IF(OR($A122="",$F122=""),"",$F122-G122)</f>
        <v/>
      </c>
    </row>
    <row r="123">
      <c r="D123" s="11" t="n"/>
      <c r="E123" s="11" t="n"/>
      <c r="F123" s="7" t="n"/>
      <c r="G123" s="7">
        <f>IF($A123="","",SUMIFS(Invoices!$E:$E,Invoices!$C:$C,$A123))</f>
        <v/>
      </c>
      <c r="H123" s="7">
        <f>IF(OR($A123="",$F123=""),"",$F123-G123)</f>
        <v/>
      </c>
    </row>
    <row r="124">
      <c r="D124" s="11" t="n"/>
      <c r="E124" s="11" t="n"/>
      <c r="F124" s="7" t="n"/>
      <c r="G124" s="7">
        <f>IF($A124="","",SUMIFS(Invoices!$E:$E,Invoices!$C:$C,$A124))</f>
        <v/>
      </c>
      <c r="H124" s="7">
        <f>IF(OR($A124="",$F124=""),"",$F124-G124)</f>
        <v/>
      </c>
    </row>
    <row r="125">
      <c r="D125" s="11" t="n"/>
      <c r="E125" s="11" t="n"/>
      <c r="F125" s="7" t="n"/>
      <c r="G125" s="7">
        <f>IF($A125="","",SUMIFS(Invoices!$E:$E,Invoices!$C:$C,$A125))</f>
        <v/>
      </c>
      <c r="H125" s="7">
        <f>IF(OR($A125="",$F125=""),"",$F125-G125)</f>
        <v/>
      </c>
    </row>
    <row r="126">
      <c r="D126" s="11" t="n"/>
      <c r="E126" s="11" t="n"/>
      <c r="F126" s="7" t="n"/>
      <c r="G126" s="7">
        <f>IF($A126="","",SUMIFS(Invoices!$E:$E,Invoices!$C:$C,$A126))</f>
        <v/>
      </c>
      <c r="H126" s="7">
        <f>IF(OR($A126="",$F126=""),"",$F126-G126)</f>
        <v/>
      </c>
    </row>
    <row r="127">
      <c r="D127" s="11" t="n"/>
      <c r="E127" s="11" t="n"/>
      <c r="F127" s="7" t="n"/>
      <c r="G127" s="7">
        <f>IF($A127="","",SUMIFS(Invoices!$E:$E,Invoices!$C:$C,$A127))</f>
        <v/>
      </c>
      <c r="H127" s="7">
        <f>IF(OR($A127="",$F127=""),"",$F127-G127)</f>
        <v/>
      </c>
    </row>
    <row r="128">
      <c r="D128" s="11" t="n"/>
      <c r="E128" s="11" t="n"/>
      <c r="F128" s="7" t="n"/>
      <c r="G128" s="7">
        <f>IF($A128="","",SUMIFS(Invoices!$E:$E,Invoices!$C:$C,$A128))</f>
        <v/>
      </c>
      <c r="H128" s="7">
        <f>IF(OR($A128="",$F128=""),"",$F128-G128)</f>
        <v/>
      </c>
    </row>
    <row r="129">
      <c r="D129" s="11" t="n"/>
      <c r="E129" s="11" t="n"/>
      <c r="F129" s="7" t="n"/>
      <c r="G129" s="7">
        <f>IF($A129="","",SUMIFS(Invoices!$E:$E,Invoices!$C:$C,$A129))</f>
        <v/>
      </c>
      <c r="H129" s="7">
        <f>IF(OR($A129="",$F129=""),"",$F129-G129)</f>
        <v/>
      </c>
    </row>
    <row r="130">
      <c r="D130" s="11" t="n"/>
      <c r="E130" s="11" t="n"/>
      <c r="F130" s="7" t="n"/>
      <c r="G130" s="7">
        <f>IF($A130="","",SUMIFS(Invoices!$E:$E,Invoices!$C:$C,$A130))</f>
        <v/>
      </c>
      <c r="H130" s="7">
        <f>IF(OR($A130="",$F130=""),"",$F130-G130)</f>
        <v/>
      </c>
    </row>
    <row r="131">
      <c r="D131" s="11" t="n"/>
      <c r="E131" s="11" t="n"/>
      <c r="F131" s="7" t="n"/>
      <c r="G131" s="7">
        <f>IF($A131="","",SUMIFS(Invoices!$E:$E,Invoices!$C:$C,$A131))</f>
        <v/>
      </c>
      <c r="H131" s="7">
        <f>IF(OR($A131="",$F131=""),"",$F131-G131)</f>
        <v/>
      </c>
    </row>
    <row r="132">
      <c r="D132" s="11" t="n"/>
      <c r="E132" s="11" t="n"/>
      <c r="F132" s="7" t="n"/>
      <c r="G132" s="7">
        <f>IF($A132="","",SUMIFS(Invoices!$E:$E,Invoices!$C:$C,$A132))</f>
        <v/>
      </c>
      <c r="H132" s="7">
        <f>IF(OR($A132="",$F132=""),"",$F132-G132)</f>
        <v/>
      </c>
    </row>
    <row r="133">
      <c r="D133" s="11" t="n"/>
      <c r="E133" s="11" t="n"/>
      <c r="F133" s="7" t="n"/>
      <c r="G133" s="7">
        <f>IF($A133="","",SUMIFS(Invoices!$E:$E,Invoices!$C:$C,$A133))</f>
        <v/>
      </c>
      <c r="H133" s="7">
        <f>IF(OR($A133="",$F133=""),"",$F133-G133)</f>
        <v/>
      </c>
    </row>
    <row r="134">
      <c r="D134" s="11" t="n"/>
      <c r="E134" s="11" t="n"/>
      <c r="F134" s="7" t="n"/>
      <c r="G134" s="7">
        <f>IF($A134="","",SUMIFS(Invoices!$E:$E,Invoices!$C:$C,$A134))</f>
        <v/>
      </c>
      <c r="H134" s="7">
        <f>IF(OR($A134="",$F134=""),"",$F134-G134)</f>
        <v/>
      </c>
    </row>
    <row r="135">
      <c r="D135" s="11" t="n"/>
      <c r="E135" s="11" t="n"/>
      <c r="F135" s="7" t="n"/>
      <c r="G135" s="7">
        <f>IF($A135="","",SUMIFS(Invoices!$E:$E,Invoices!$C:$C,$A135))</f>
        <v/>
      </c>
      <c r="H135" s="7">
        <f>IF(OR($A135="",$F135=""),"",$F135-G135)</f>
        <v/>
      </c>
    </row>
    <row r="136">
      <c r="D136" s="11" t="n"/>
      <c r="E136" s="11" t="n"/>
      <c r="F136" s="7" t="n"/>
      <c r="G136" s="7">
        <f>IF($A136="","",SUMIFS(Invoices!$E:$E,Invoices!$C:$C,$A136))</f>
        <v/>
      </c>
      <c r="H136" s="7">
        <f>IF(OR($A136="",$F136=""),"",$F136-G136)</f>
        <v/>
      </c>
    </row>
    <row r="137">
      <c r="D137" s="11" t="n"/>
      <c r="E137" s="11" t="n"/>
      <c r="F137" s="7" t="n"/>
      <c r="G137" s="7">
        <f>IF($A137="","",SUMIFS(Invoices!$E:$E,Invoices!$C:$C,$A137))</f>
        <v/>
      </c>
      <c r="H137" s="7">
        <f>IF(OR($A137="",$F137=""),"",$F137-G137)</f>
        <v/>
      </c>
    </row>
    <row r="138">
      <c r="D138" s="11" t="n"/>
      <c r="E138" s="11" t="n"/>
      <c r="F138" s="7" t="n"/>
      <c r="G138" s="7">
        <f>IF($A138="","",SUMIFS(Invoices!$E:$E,Invoices!$C:$C,$A138))</f>
        <v/>
      </c>
      <c r="H138" s="7">
        <f>IF(OR($A138="",$F138=""),"",$F138-G138)</f>
        <v/>
      </c>
    </row>
    <row r="139">
      <c r="D139" s="11" t="n"/>
      <c r="E139" s="11" t="n"/>
      <c r="F139" s="7" t="n"/>
      <c r="G139" s="7">
        <f>IF($A139="","",SUMIFS(Invoices!$E:$E,Invoices!$C:$C,$A139))</f>
        <v/>
      </c>
      <c r="H139" s="7">
        <f>IF(OR($A139="",$F139=""),"",$F139-G139)</f>
        <v/>
      </c>
    </row>
    <row r="140">
      <c r="D140" s="11" t="n"/>
      <c r="E140" s="11" t="n"/>
      <c r="F140" s="7" t="n"/>
      <c r="G140" s="7">
        <f>IF($A140="","",SUMIFS(Invoices!$E:$E,Invoices!$C:$C,$A140))</f>
        <v/>
      </c>
      <c r="H140" s="7">
        <f>IF(OR($A140="",$F140=""),"",$F140-G140)</f>
        <v/>
      </c>
    </row>
    <row r="141">
      <c r="D141" s="11" t="n"/>
      <c r="E141" s="11" t="n"/>
      <c r="F141" s="7" t="n"/>
      <c r="G141" s="7">
        <f>IF($A141="","",SUMIFS(Invoices!$E:$E,Invoices!$C:$C,$A141))</f>
        <v/>
      </c>
      <c r="H141" s="7">
        <f>IF(OR($A141="",$F141=""),"",$F141-G141)</f>
        <v/>
      </c>
    </row>
    <row r="142">
      <c r="D142" s="11" t="n"/>
      <c r="E142" s="11" t="n"/>
      <c r="F142" s="7" t="n"/>
      <c r="G142" s="7">
        <f>IF($A142="","",SUMIFS(Invoices!$E:$E,Invoices!$C:$C,$A142))</f>
        <v/>
      </c>
      <c r="H142" s="7">
        <f>IF(OR($A142="",$F142=""),"",$F142-G142)</f>
        <v/>
      </c>
    </row>
    <row r="143">
      <c r="D143" s="11" t="n"/>
      <c r="E143" s="11" t="n"/>
      <c r="F143" s="7" t="n"/>
      <c r="G143" s="7">
        <f>IF($A143="","",SUMIFS(Invoices!$E:$E,Invoices!$C:$C,$A143))</f>
        <v/>
      </c>
      <c r="H143" s="7">
        <f>IF(OR($A143="",$F143=""),"",$F143-G143)</f>
        <v/>
      </c>
    </row>
    <row r="144">
      <c r="D144" s="11" t="n"/>
      <c r="E144" s="11" t="n"/>
      <c r="F144" s="7" t="n"/>
      <c r="G144" s="7">
        <f>IF($A144="","",SUMIFS(Invoices!$E:$E,Invoices!$C:$C,$A144))</f>
        <v/>
      </c>
      <c r="H144" s="7">
        <f>IF(OR($A144="",$F144=""),"",$F144-G144)</f>
        <v/>
      </c>
    </row>
    <row r="145">
      <c r="D145" s="11" t="n"/>
      <c r="E145" s="11" t="n"/>
      <c r="F145" s="7" t="n"/>
      <c r="G145" s="7">
        <f>IF($A145="","",SUMIFS(Invoices!$E:$E,Invoices!$C:$C,$A145))</f>
        <v/>
      </c>
      <c r="H145" s="7">
        <f>IF(OR($A145="",$F145=""),"",$F145-G145)</f>
        <v/>
      </c>
    </row>
    <row r="146">
      <c r="D146" s="11" t="n"/>
      <c r="E146" s="11" t="n"/>
      <c r="F146" s="7" t="n"/>
      <c r="G146" s="7">
        <f>IF($A146="","",SUMIFS(Invoices!$E:$E,Invoices!$C:$C,$A146))</f>
        <v/>
      </c>
      <c r="H146" s="7">
        <f>IF(OR($A146="",$F146=""),"",$F146-G146)</f>
        <v/>
      </c>
    </row>
    <row r="147">
      <c r="D147" s="11" t="n"/>
      <c r="E147" s="11" t="n"/>
      <c r="F147" s="7" t="n"/>
      <c r="G147" s="7">
        <f>IF($A147="","",SUMIFS(Invoices!$E:$E,Invoices!$C:$C,$A147))</f>
        <v/>
      </c>
      <c r="H147" s="7">
        <f>IF(OR($A147="",$F147=""),"",$F147-G147)</f>
        <v/>
      </c>
    </row>
    <row r="148">
      <c r="D148" s="11" t="n"/>
      <c r="E148" s="11" t="n"/>
      <c r="F148" s="7" t="n"/>
      <c r="G148" s="7">
        <f>IF($A148="","",SUMIFS(Invoices!$E:$E,Invoices!$C:$C,$A148))</f>
        <v/>
      </c>
      <c r="H148" s="7">
        <f>IF(OR($A148="",$F148=""),"",$F148-G148)</f>
        <v/>
      </c>
    </row>
    <row r="149">
      <c r="D149" s="11" t="n"/>
      <c r="E149" s="11" t="n"/>
      <c r="F149" s="7" t="n"/>
      <c r="G149" s="7">
        <f>IF($A149="","",SUMIFS(Invoices!$E:$E,Invoices!$C:$C,$A149))</f>
        <v/>
      </c>
      <c r="H149" s="7">
        <f>IF(OR($A149="",$F149=""),"",$F149-G149)</f>
        <v/>
      </c>
    </row>
    <row r="150">
      <c r="D150" s="11" t="n"/>
      <c r="E150" s="11" t="n"/>
      <c r="F150" s="7" t="n"/>
      <c r="G150" s="7">
        <f>IF($A150="","",SUMIFS(Invoices!$E:$E,Invoices!$C:$C,$A150))</f>
        <v/>
      </c>
      <c r="H150" s="7">
        <f>IF(OR($A150="",$F150=""),"",$F150-G150)</f>
        <v/>
      </c>
    </row>
    <row r="151">
      <c r="D151" s="11" t="n"/>
      <c r="E151" s="11" t="n"/>
      <c r="F151" s="7" t="n"/>
      <c r="G151" s="7">
        <f>IF($A151="","",SUMIFS(Invoices!$E:$E,Invoices!$C:$C,$A151))</f>
        <v/>
      </c>
      <c r="H151" s="7">
        <f>IF(OR($A151="",$F151=""),"",$F151-G151)</f>
        <v/>
      </c>
    </row>
    <row r="152">
      <c r="D152" s="11" t="n"/>
      <c r="E152" s="11" t="n"/>
      <c r="F152" s="7" t="n"/>
      <c r="G152" s="7">
        <f>IF($A152="","",SUMIFS(Invoices!$E:$E,Invoices!$C:$C,$A152))</f>
        <v/>
      </c>
      <c r="H152" s="7">
        <f>IF(OR($A152="",$F152=""),"",$F152-G152)</f>
        <v/>
      </c>
    </row>
    <row r="153">
      <c r="D153" s="11" t="n"/>
      <c r="E153" s="11" t="n"/>
      <c r="F153" s="7" t="n"/>
      <c r="G153" s="7">
        <f>IF($A153="","",SUMIFS(Invoices!$E:$E,Invoices!$C:$C,$A153))</f>
        <v/>
      </c>
      <c r="H153" s="7">
        <f>IF(OR($A153="",$F153=""),"",$F153-G153)</f>
        <v/>
      </c>
    </row>
    <row r="154">
      <c r="D154" s="11" t="n"/>
      <c r="E154" s="11" t="n"/>
      <c r="F154" s="7" t="n"/>
      <c r="G154" s="7">
        <f>IF($A154="","",SUMIFS(Invoices!$E:$E,Invoices!$C:$C,$A154))</f>
        <v/>
      </c>
      <c r="H154" s="7">
        <f>IF(OR($A154="",$F154=""),"",$F154-G154)</f>
        <v/>
      </c>
    </row>
    <row r="155">
      <c r="D155" s="11" t="n"/>
      <c r="E155" s="11" t="n"/>
      <c r="F155" s="7" t="n"/>
      <c r="G155" s="7">
        <f>IF($A155="","",SUMIFS(Invoices!$E:$E,Invoices!$C:$C,$A155))</f>
        <v/>
      </c>
      <c r="H155" s="7">
        <f>IF(OR($A155="",$F155=""),"",$F155-G155)</f>
        <v/>
      </c>
    </row>
    <row r="156">
      <c r="D156" s="11" t="n"/>
      <c r="E156" s="11" t="n"/>
      <c r="F156" s="7" t="n"/>
      <c r="G156" s="7">
        <f>IF($A156="","",SUMIFS(Invoices!$E:$E,Invoices!$C:$C,$A156))</f>
        <v/>
      </c>
      <c r="H156" s="7">
        <f>IF(OR($A156="",$F156=""),"",$F156-G156)</f>
        <v/>
      </c>
    </row>
    <row r="157">
      <c r="D157" s="11" t="n"/>
      <c r="E157" s="11" t="n"/>
      <c r="F157" s="7" t="n"/>
      <c r="G157" s="7">
        <f>IF($A157="","",SUMIFS(Invoices!$E:$E,Invoices!$C:$C,$A157))</f>
        <v/>
      </c>
      <c r="H157" s="7">
        <f>IF(OR($A157="",$F157=""),"",$F157-G157)</f>
        <v/>
      </c>
    </row>
    <row r="158">
      <c r="D158" s="11" t="n"/>
      <c r="E158" s="11" t="n"/>
      <c r="F158" s="7" t="n"/>
      <c r="G158" s="7">
        <f>IF($A158="","",SUMIFS(Invoices!$E:$E,Invoices!$C:$C,$A158))</f>
        <v/>
      </c>
      <c r="H158" s="7">
        <f>IF(OR($A158="",$F158=""),"",$F158-G158)</f>
        <v/>
      </c>
    </row>
    <row r="159">
      <c r="D159" s="11" t="n"/>
      <c r="E159" s="11" t="n"/>
      <c r="F159" s="7" t="n"/>
      <c r="G159" s="7">
        <f>IF($A159="","",SUMIFS(Invoices!$E:$E,Invoices!$C:$C,$A159))</f>
        <v/>
      </c>
      <c r="H159" s="7">
        <f>IF(OR($A159="",$F159=""),"",$F159-G159)</f>
        <v/>
      </c>
    </row>
    <row r="160">
      <c r="D160" s="11" t="n"/>
      <c r="E160" s="11" t="n"/>
      <c r="F160" s="7" t="n"/>
      <c r="G160" s="7">
        <f>IF($A160="","",SUMIFS(Invoices!$E:$E,Invoices!$C:$C,$A160))</f>
        <v/>
      </c>
      <c r="H160" s="7">
        <f>IF(OR($A160="",$F160=""),"",$F160-G160)</f>
        <v/>
      </c>
    </row>
    <row r="161">
      <c r="D161" s="11" t="n"/>
      <c r="E161" s="11" t="n"/>
      <c r="F161" s="7" t="n"/>
      <c r="G161" s="7">
        <f>IF($A161="","",SUMIFS(Invoices!$E:$E,Invoices!$C:$C,$A161))</f>
        <v/>
      </c>
      <c r="H161" s="7">
        <f>IF(OR($A161="",$F161=""),"",$F161-G161)</f>
        <v/>
      </c>
    </row>
    <row r="162">
      <c r="D162" s="11" t="n"/>
      <c r="E162" s="11" t="n"/>
      <c r="F162" s="7" t="n"/>
      <c r="G162" s="7">
        <f>IF($A162="","",SUMIFS(Invoices!$E:$E,Invoices!$C:$C,$A162))</f>
        <v/>
      </c>
      <c r="H162" s="7">
        <f>IF(OR($A162="",$F162=""),"",$F162-G162)</f>
        <v/>
      </c>
    </row>
    <row r="163">
      <c r="D163" s="11" t="n"/>
      <c r="E163" s="11" t="n"/>
      <c r="F163" s="7" t="n"/>
      <c r="G163" s="7">
        <f>IF($A163="","",SUMIFS(Invoices!$E:$E,Invoices!$C:$C,$A163))</f>
        <v/>
      </c>
      <c r="H163" s="7">
        <f>IF(OR($A163="",$F163=""),"",$F163-G163)</f>
        <v/>
      </c>
    </row>
    <row r="164">
      <c r="D164" s="11" t="n"/>
      <c r="E164" s="11" t="n"/>
      <c r="F164" s="7" t="n"/>
      <c r="G164" s="7">
        <f>IF($A164="","",SUMIFS(Invoices!$E:$E,Invoices!$C:$C,$A164))</f>
        <v/>
      </c>
      <c r="H164" s="7">
        <f>IF(OR($A164="",$F164=""),"",$F164-G164)</f>
        <v/>
      </c>
    </row>
    <row r="165">
      <c r="D165" s="11" t="n"/>
      <c r="E165" s="11" t="n"/>
      <c r="F165" s="7" t="n"/>
      <c r="G165" s="7">
        <f>IF($A165="","",SUMIFS(Invoices!$E:$E,Invoices!$C:$C,$A165))</f>
        <v/>
      </c>
      <c r="H165" s="7">
        <f>IF(OR($A165="",$F165=""),"",$F165-G165)</f>
        <v/>
      </c>
    </row>
    <row r="166">
      <c r="D166" s="11" t="n"/>
      <c r="E166" s="11" t="n"/>
      <c r="F166" s="7" t="n"/>
      <c r="G166" s="7">
        <f>IF($A166="","",SUMIFS(Invoices!$E:$E,Invoices!$C:$C,$A166))</f>
        <v/>
      </c>
      <c r="H166" s="7">
        <f>IF(OR($A166="",$F166=""),"",$F166-G166)</f>
        <v/>
      </c>
    </row>
    <row r="167">
      <c r="D167" s="11" t="n"/>
      <c r="E167" s="11" t="n"/>
      <c r="F167" s="7" t="n"/>
      <c r="G167" s="7">
        <f>IF($A167="","",SUMIFS(Invoices!$E:$E,Invoices!$C:$C,$A167))</f>
        <v/>
      </c>
      <c r="H167" s="7">
        <f>IF(OR($A167="",$F167=""),"",$F167-G167)</f>
        <v/>
      </c>
    </row>
    <row r="168">
      <c r="D168" s="11" t="n"/>
      <c r="E168" s="11" t="n"/>
      <c r="F168" s="7" t="n"/>
      <c r="G168" s="7">
        <f>IF($A168="","",SUMIFS(Invoices!$E:$E,Invoices!$C:$C,$A168))</f>
        <v/>
      </c>
      <c r="H168" s="7">
        <f>IF(OR($A168="",$F168=""),"",$F168-G168)</f>
        <v/>
      </c>
    </row>
    <row r="169">
      <c r="D169" s="11" t="n"/>
      <c r="E169" s="11" t="n"/>
      <c r="F169" s="7" t="n"/>
      <c r="G169" s="7">
        <f>IF($A169="","",SUMIFS(Invoices!$E:$E,Invoices!$C:$C,$A169))</f>
        <v/>
      </c>
      <c r="H169" s="7">
        <f>IF(OR($A169="",$F169=""),"",$F169-G169)</f>
        <v/>
      </c>
    </row>
    <row r="170">
      <c r="D170" s="11" t="n"/>
      <c r="E170" s="11" t="n"/>
      <c r="F170" s="7" t="n"/>
      <c r="G170" s="7">
        <f>IF($A170="","",SUMIFS(Invoices!$E:$E,Invoices!$C:$C,$A170))</f>
        <v/>
      </c>
      <c r="H170" s="7">
        <f>IF(OR($A170="",$F170=""),"",$F170-G170)</f>
        <v/>
      </c>
    </row>
    <row r="171">
      <c r="D171" s="11" t="n"/>
      <c r="E171" s="11" t="n"/>
      <c r="F171" s="7" t="n"/>
      <c r="G171" s="7">
        <f>IF($A171="","",SUMIFS(Invoices!$E:$E,Invoices!$C:$C,$A171))</f>
        <v/>
      </c>
      <c r="H171" s="7">
        <f>IF(OR($A171="",$F171=""),"",$F171-G171)</f>
        <v/>
      </c>
    </row>
    <row r="172">
      <c r="D172" s="11" t="n"/>
      <c r="E172" s="11" t="n"/>
      <c r="F172" s="7" t="n"/>
      <c r="G172" s="7">
        <f>IF($A172="","",SUMIFS(Invoices!$E:$E,Invoices!$C:$C,$A172))</f>
        <v/>
      </c>
      <c r="H172" s="7">
        <f>IF(OR($A172="",$F172=""),"",$F172-G172)</f>
        <v/>
      </c>
    </row>
    <row r="173">
      <c r="D173" s="11" t="n"/>
      <c r="E173" s="11" t="n"/>
      <c r="F173" s="7" t="n"/>
      <c r="G173" s="7">
        <f>IF($A173="","",SUMIFS(Invoices!$E:$E,Invoices!$C:$C,$A173))</f>
        <v/>
      </c>
      <c r="H173" s="7">
        <f>IF(OR($A173="",$F173=""),"",$F173-G173)</f>
        <v/>
      </c>
    </row>
    <row r="174">
      <c r="D174" s="11" t="n"/>
      <c r="E174" s="11" t="n"/>
      <c r="F174" s="7" t="n"/>
      <c r="G174" s="7">
        <f>IF($A174="","",SUMIFS(Invoices!$E:$E,Invoices!$C:$C,$A174))</f>
        <v/>
      </c>
      <c r="H174" s="7">
        <f>IF(OR($A174="",$F174=""),"",$F174-G174)</f>
        <v/>
      </c>
    </row>
    <row r="175">
      <c r="D175" s="11" t="n"/>
      <c r="E175" s="11" t="n"/>
      <c r="F175" s="7" t="n"/>
      <c r="G175" s="7">
        <f>IF($A175="","",SUMIFS(Invoices!$E:$E,Invoices!$C:$C,$A175))</f>
        <v/>
      </c>
      <c r="H175" s="7">
        <f>IF(OR($A175="",$F175=""),"",$F175-G175)</f>
        <v/>
      </c>
    </row>
    <row r="176">
      <c r="D176" s="11" t="n"/>
      <c r="E176" s="11" t="n"/>
      <c r="F176" s="7" t="n"/>
      <c r="G176" s="7">
        <f>IF($A176="","",SUMIFS(Invoices!$E:$E,Invoices!$C:$C,$A176))</f>
        <v/>
      </c>
      <c r="H176" s="7">
        <f>IF(OR($A176="",$F176=""),"",$F176-G176)</f>
        <v/>
      </c>
    </row>
    <row r="177">
      <c r="D177" s="11" t="n"/>
      <c r="E177" s="11" t="n"/>
      <c r="F177" s="7" t="n"/>
      <c r="G177" s="7">
        <f>IF($A177="","",SUMIFS(Invoices!$E:$E,Invoices!$C:$C,$A177))</f>
        <v/>
      </c>
      <c r="H177" s="7">
        <f>IF(OR($A177="",$F177=""),"",$F177-G177)</f>
        <v/>
      </c>
    </row>
    <row r="178">
      <c r="D178" s="11" t="n"/>
      <c r="E178" s="11" t="n"/>
      <c r="F178" s="7" t="n"/>
      <c r="G178" s="7">
        <f>IF($A178="","",SUMIFS(Invoices!$E:$E,Invoices!$C:$C,$A178))</f>
        <v/>
      </c>
      <c r="H178" s="7">
        <f>IF(OR($A178="",$F178=""),"",$F178-G178)</f>
        <v/>
      </c>
    </row>
    <row r="179">
      <c r="D179" s="11" t="n"/>
      <c r="E179" s="11" t="n"/>
      <c r="F179" s="7" t="n"/>
      <c r="G179" s="7">
        <f>IF($A179="","",SUMIFS(Invoices!$E:$E,Invoices!$C:$C,$A179))</f>
        <v/>
      </c>
      <c r="H179" s="7">
        <f>IF(OR($A179="",$F179=""),"",$F179-G179)</f>
        <v/>
      </c>
    </row>
    <row r="180">
      <c r="D180" s="11" t="n"/>
      <c r="E180" s="11" t="n"/>
      <c r="F180" s="7" t="n"/>
      <c r="G180" s="7">
        <f>IF($A180="","",SUMIFS(Invoices!$E:$E,Invoices!$C:$C,$A180))</f>
        <v/>
      </c>
      <c r="H180" s="7">
        <f>IF(OR($A180="",$F180=""),"",$F180-G180)</f>
        <v/>
      </c>
    </row>
    <row r="181">
      <c r="D181" s="11" t="n"/>
      <c r="E181" s="11" t="n"/>
      <c r="F181" s="7" t="n"/>
      <c r="G181" s="7">
        <f>IF($A181="","",SUMIFS(Invoices!$E:$E,Invoices!$C:$C,$A181))</f>
        <v/>
      </c>
      <c r="H181" s="7">
        <f>IF(OR($A181="",$F181=""),"",$F181-G181)</f>
        <v/>
      </c>
    </row>
    <row r="182">
      <c r="D182" s="11" t="n"/>
      <c r="E182" s="11" t="n"/>
      <c r="F182" s="7" t="n"/>
      <c r="G182" s="7">
        <f>IF($A182="","",SUMIFS(Invoices!$E:$E,Invoices!$C:$C,$A182))</f>
        <v/>
      </c>
      <c r="H182" s="7">
        <f>IF(OR($A182="",$F182=""),"",$F182-G182)</f>
        <v/>
      </c>
    </row>
    <row r="183">
      <c r="D183" s="11" t="n"/>
      <c r="E183" s="11" t="n"/>
      <c r="F183" s="7" t="n"/>
      <c r="G183" s="7">
        <f>IF($A183="","",SUMIFS(Invoices!$E:$E,Invoices!$C:$C,$A183))</f>
        <v/>
      </c>
      <c r="H183" s="7">
        <f>IF(OR($A183="",$F183=""),"",$F183-G183)</f>
        <v/>
      </c>
    </row>
    <row r="184">
      <c r="D184" s="11" t="n"/>
      <c r="E184" s="11" t="n"/>
      <c r="F184" s="7" t="n"/>
      <c r="G184" s="7">
        <f>IF($A184="","",SUMIFS(Invoices!$E:$E,Invoices!$C:$C,$A184))</f>
        <v/>
      </c>
      <c r="H184" s="7">
        <f>IF(OR($A184="",$F184=""),"",$F184-G184)</f>
        <v/>
      </c>
    </row>
    <row r="185">
      <c r="D185" s="11" t="n"/>
      <c r="E185" s="11" t="n"/>
      <c r="F185" s="7" t="n"/>
      <c r="G185" s="7">
        <f>IF($A185="","",SUMIFS(Invoices!$E:$E,Invoices!$C:$C,$A185))</f>
        <v/>
      </c>
      <c r="H185" s="7">
        <f>IF(OR($A185="",$F185=""),"",$F185-G185)</f>
        <v/>
      </c>
    </row>
    <row r="186">
      <c r="D186" s="11" t="n"/>
      <c r="E186" s="11" t="n"/>
      <c r="F186" s="7" t="n"/>
      <c r="G186" s="7">
        <f>IF($A186="","",SUMIFS(Invoices!$E:$E,Invoices!$C:$C,$A186))</f>
        <v/>
      </c>
      <c r="H186" s="7">
        <f>IF(OR($A186="",$F186=""),"",$F186-G186)</f>
        <v/>
      </c>
    </row>
    <row r="187">
      <c r="D187" s="11" t="n"/>
      <c r="E187" s="11" t="n"/>
      <c r="F187" s="7" t="n"/>
      <c r="G187" s="7">
        <f>IF($A187="","",SUMIFS(Invoices!$E:$E,Invoices!$C:$C,$A187))</f>
        <v/>
      </c>
      <c r="H187" s="7">
        <f>IF(OR($A187="",$F187=""),"",$F187-G187)</f>
        <v/>
      </c>
    </row>
    <row r="188">
      <c r="D188" s="11" t="n"/>
      <c r="E188" s="11" t="n"/>
      <c r="F188" s="7" t="n"/>
      <c r="G188" s="7">
        <f>IF($A188="","",SUMIFS(Invoices!$E:$E,Invoices!$C:$C,$A188))</f>
        <v/>
      </c>
      <c r="H188" s="7">
        <f>IF(OR($A188="",$F188=""),"",$F188-G188)</f>
        <v/>
      </c>
    </row>
    <row r="189">
      <c r="D189" s="11" t="n"/>
      <c r="E189" s="11" t="n"/>
      <c r="F189" s="7" t="n"/>
      <c r="G189" s="7">
        <f>IF($A189="","",SUMIFS(Invoices!$E:$E,Invoices!$C:$C,$A189))</f>
        <v/>
      </c>
      <c r="H189" s="7">
        <f>IF(OR($A189="",$F189=""),"",$F189-G189)</f>
        <v/>
      </c>
    </row>
    <row r="190">
      <c r="D190" s="11" t="n"/>
      <c r="E190" s="11" t="n"/>
      <c r="F190" s="7" t="n"/>
      <c r="G190" s="7">
        <f>IF($A190="","",SUMIFS(Invoices!$E:$E,Invoices!$C:$C,$A190))</f>
        <v/>
      </c>
      <c r="H190" s="7">
        <f>IF(OR($A190="",$F190=""),"",$F190-G190)</f>
        <v/>
      </c>
    </row>
    <row r="191">
      <c r="D191" s="11" t="n"/>
      <c r="E191" s="11" t="n"/>
      <c r="F191" s="7" t="n"/>
      <c r="G191" s="7">
        <f>IF($A191="","",SUMIFS(Invoices!$E:$E,Invoices!$C:$C,$A191))</f>
        <v/>
      </c>
      <c r="H191" s="7">
        <f>IF(OR($A191="",$F191=""),"",$F191-G191)</f>
        <v/>
      </c>
    </row>
    <row r="192">
      <c r="D192" s="11" t="n"/>
      <c r="E192" s="11" t="n"/>
      <c r="F192" s="7" t="n"/>
      <c r="G192" s="7">
        <f>IF($A192="","",SUMIFS(Invoices!$E:$E,Invoices!$C:$C,$A192))</f>
        <v/>
      </c>
      <c r="H192" s="7">
        <f>IF(OR($A192="",$F192=""),"",$F192-G192)</f>
        <v/>
      </c>
    </row>
    <row r="193">
      <c r="D193" s="11" t="n"/>
      <c r="E193" s="11" t="n"/>
      <c r="F193" s="7" t="n"/>
      <c r="G193" s="7">
        <f>IF($A193="","",SUMIFS(Invoices!$E:$E,Invoices!$C:$C,$A193))</f>
        <v/>
      </c>
      <c r="H193" s="7">
        <f>IF(OR($A193="",$F193=""),"",$F193-G193)</f>
        <v/>
      </c>
    </row>
    <row r="194">
      <c r="D194" s="11" t="n"/>
      <c r="E194" s="11" t="n"/>
      <c r="F194" s="7" t="n"/>
      <c r="G194" s="7">
        <f>IF($A194="","",SUMIFS(Invoices!$E:$E,Invoices!$C:$C,$A194))</f>
        <v/>
      </c>
      <c r="H194" s="7">
        <f>IF(OR($A194="",$F194=""),"",$F194-G194)</f>
        <v/>
      </c>
    </row>
    <row r="195">
      <c r="D195" s="11" t="n"/>
      <c r="E195" s="11" t="n"/>
      <c r="F195" s="7" t="n"/>
      <c r="G195" s="7">
        <f>IF($A195="","",SUMIFS(Invoices!$E:$E,Invoices!$C:$C,$A195))</f>
        <v/>
      </c>
      <c r="H195" s="7">
        <f>IF(OR($A195="",$F195=""),"",$F195-G195)</f>
        <v/>
      </c>
    </row>
    <row r="196">
      <c r="D196" s="11" t="n"/>
      <c r="E196" s="11" t="n"/>
      <c r="F196" s="7" t="n"/>
      <c r="G196" s="7">
        <f>IF($A196="","",SUMIFS(Invoices!$E:$E,Invoices!$C:$C,$A196))</f>
        <v/>
      </c>
      <c r="H196" s="7">
        <f>IF(OR($A196="",$F196=""),"",$F196-G196)</f>
        <v/>
      </c>
    </row>
    <row r="197">
      <c r="D197" s="11" t="n"/>
      <c r="E197" s="11" t="n"/>
      <c r="F197" s="7" t="n"/>
      <c r="G197" s="7">
        <f>IF($A197="","",SUMIFS(Invoices!$E:$E,Invoices!$C:$C,$A197))</f>
        <v/>
      </c>
      <c r="H197" s="7">
        <f>IF(OR($A197="",$F197=""),"",$F197-G197)</f>
        <v/>
      </c>
    </row>
    <row r="198">
      <c r="D198" s="11" t="n"/>
      <c r="E198" s="11" t="n"/>
      <c r="F198" s="7" t="n"/>
      <c r="G198" s="7">
        <f>IF($A198="","",SUMIFS(Invoices!$E:$E,Invoices!$C:$C,$A198))</f>
        <v/>
      </c>
      <c r="H198" s="7">
        <f>IF(OR($A198="",$F198=""),"",$F198-G198)</f>
        <v/>
      </c>
    </row>
    <row r="199">
      <c r="D199" s="11" t="n"/>
      <c r="E199" s="11" t="n"/>
      <c r="F199" s="7" t="n"/>
      <c r="G199" s="7">
        <f>IF($A199="","",SUMIFS(Invoices!$E:$E,Invoices!$C:$C,$A199))</f>
        <v/>
      </c>
      <c r="H199" s="7">
        <f>IF(OR($A199="",$F199=""),"",$F199-G199)</f>
        <v/>
      </c>
    </row>
    <row r="200">
      <c r="D200" s="11" t="n"/>
      <c r="E200" s="11" t="n"/>
      <c r="F200" s="7" t="n"/>
      <c r="G200" s="7">
        <f>IF($A200="","",SUMIFS(Invoices!$E:$E,Invoices!$C:$C,$A200))</f>
        <v/>
      </c>
      <c r="H200" s="7">
        <f>IF(OR($A200="",$F200=""),"",$F200-G200)</f>
        <v/>
      </c>
    </row>
    <row r="201">
      <c r="D201" s="11" t="n"/>
      <c r="E201" s="11" t="n"/>
      <c r="F201" s="7" t="n"/>
      <c r="G201" s="7">
        <f>IF($A201="","",SUMIFS(Invoices!$E:$E,Invoices!$C:$C,$A201))</f>
        <v/>
      </c>
      <c r="H201" s="7">
        <f>IF(OR($A201="",$F201=""),"",$F201-G201)</f>
        <v/>
      </c>
    </row>
  </sheetData>
  <conditionalFormatting sqref="E2:E201">
    <cfRule type="expression" priority="1" dxfId="0">
      <formula>AND($E2&lt;&gt;"",$E2&lt;TODAY(),$C2&lt;&gt;"Done",$C2&lt;&gt;"Dropped")</formula>
    </cfRule>
  </conditionalFormatting>
  <dataValidations count="1">
    <dataValidation sqref="C2:C201" showDropDown="0" showInputMessage="0" showErrorMessage="0" allowBlank="1" type="list">
      <formula1>"Lead,Active,Waiting,Done,Dropped"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8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1" customWidth="1" min="9" max="9"/>
  </cols>
  <sheetData>
    <row r="1" ht="30" customHeight="1">
      <c r="A1" s="10" t="inlineStr">
        <is>
          <t>Invoice #</t>
        </is>
      </c>
      <c r="B1" s="10" t="inlineStr">
        <is>
          <t>Client</t>
        </is>
      </c>
      <c r="C1" s="10" t="inlineStr">
        <is>
          <t>Project</t>
        </is>
      </c>
      <c r="D1" s="10" t="inlineStr">
        <is>
          <t>Issued</t>
        </is>
      </c>
      <c r="E1" s="10" t="inlineStr">
        <is>
          <t>Amount</t>
        </is>
      </c>
      <c r="F1" s="10" t="inlineStr">
        <is>
          <t>Due</t>
        </is>
      </c>
      <c r="G1" s="10" t="inlineStr">
        <is>
          <t>Paid on</t>
        </is>
      </c>
      <c r="H1" s="10" t="inlineStr">
        <is>
          <t>Status</t>
        </is>
      </c>
      <c r="I1" s="10" t="inlineStr">
        <is>
          <t>Days late</t>
        </is>
      </c>
    </row>
    <row r="2">
      <c r="A2" t="n">
        <v>1001</v>
      </c>
      <c r="B2" t="inlineStr">
        <is>
          <t>Example: Fern &amp; Co</t>
        </is>
      </c>
      <c r="C2" t="inlineStr">
        <is>
          <t>Example: Brand refresh</t>
        </is>
      </c>
      <c r="D2" s="11" t="n">
        <v>46266</v>
      </c>
      <c r="E2" s="7" t="n">
        <v>1200</v>
      </c>
      <c r="F2" s="11">
        <f>IF($D2="","",$D2+Settings!$B$2)</f>
        <v/>
      </c>
      <c r="G2" s="11" t="n">
        <v>46275</v>
      </c>
      <c r="H2">
        <f>IF($A2="","",IF($G2&lt;&gt;"","Paid",IF($F2&lt;TODAY(),"Overdue","Sent")))</f>
        <v/>
      </c>
      <c r="I2">
        <f>IF(H2="Overdue",TODAY()-F2,"")</f>
        <v/>
      </c>
    </row>
    <row r="3">
      <c r="A3" t="n">
        <v>1002</v>
      </c>
      <c r="B3" t="inlineStr">
        <is>
          <t>Example: Northgate Studio</t>
        </is>
      </c>
      <c r="C3" t="inlineStr">
        <is>
          <t>Example: Landing page</t>
        </is>
      </c>
      <c r="D3" s="11" t="n">
        <v>46280</v>
      </c>
      <c r="E3" s="7" t="n">
        <v>750</v>
      </c>
      <c r="F3" s="11">
        <f>IF($D3="","",$D3+Settings!$B$2)</f>
        <v/>
      </c>
      <c r="G3" s="11" t="n"/>
      <c r="H3">
        <f>IF($A3="","",IF($G3&lt;&gt;"","Paid",IF($F3&lt;TODAY(),"Overdue","Sent")))</f>
        <v/>
      </c>
      <c r="I3">
        <f>IF(H3="Overdue",TODAY()-F3,"")</f>
        <v/>
      </c>
    </row>
    <row r="4">
      <c r="A4" t="n">
        <v>1003</v>
      </c>
      <c r="B4" t="inlineStr">
        <is>
          <t>Example: Fern &amp; Co</t>
        </is>
      </c>
      <c r="C4" t="inlineStr">
        <is>
          <t>Example: Brand refresh</t>
        </is>
      </c>
      <c r="D4" s="11" t="n">
        <v>46295</v>
      </c>
      <c r="E4" s="7" t="n">
        <v>600</v>
      </c>
      <c r="F4" s="11">
        <f>IF($D4="","",$D4+Settings!$B$2)</f>
        <v/>
      </c>
      <c r="G4" s="11" t="n"/>
      <c r="H4">
        <f>IF($A4="","",IF($G4&lt;&gt;"","Paid",IF($F4&lt;TODAY(),"Overdue","Sent")))</f>
        <v/>
      </c>
      <c r="I4">
        <f>IF(H4="Overdue",TODAY()-F4,"")</f>
        <v/>
      </c>
    </row>
    <row r="5">
      <c r="D5" s="11" t="n"/>
      <c r="E5" s="7" t="n"/>
      <c r="F5" s="11">
        <f>IF($D5="","",$D5+Settings!$B$2)</f>
        <v/>
      </c>
      <c r="G5" s="11" t="n"/>
      <c r="H5">
        <f>IF($A5="","",IF($G5&lt;&gt;"","Paid",IF($F5&lt;TODAY(),"Overdue","Sent")))</f>
        <v/>
      </c>
      <c r="I5">
        <f>IF(H5="Overdue",TODAY()-F5,"")</f>
        <v/>
      </c>
    </row>
    <row r="6">
      <c r="D6" s="11" t="n"/>
      <c r="E6" s="7" t="n"/>
      <c r="F6" s="11">
        <f>IF($D6="","",$D6+Settings!$B$2)</f>
        <v/>
      </c>
      <c r="G6" s="11" t="n"/>
      <c r="H6">
        <f>IF($A6="","",IF($G6&lt;&gt;"","Paid",IF($F6&lt;TODAY(),"Overdue","Sent")))</f>
        <v/>
      </c>
      <c r="I6">
        <f>IF(H6="Overdue",TODAY()-F6,"")</f>
        <v/>
      </c>
    </row>
    <row r="7">
      <c r="D7" s="11" t="n"/>
      <c r="E7" s="7" t="n"/>
      <c r="F7" s="11">
        <f>IF($D7="","",$D7+Settings!$B$2)</f>
        <v/>
      </c>
      <c r="G7" s="11" t="n"/>
      <c r="H7">
        <f>IF($A7="","",IF($G7&lt;&gt;"","Paid",IF($F7&lt;TODAY(),"Overdue","Sent")))</f>
        <v/>
      </c>
      <c r="I7">
        <f>IF(H7="Overdue",TODAY()-F7,"")</f>
        <v/>
      </c>
    </row>
    <row r="8">
      <c r="D8" s="11" t="n"/>
      <c r="E8" s="7" t="n"/>
      <c r="F8" s="11">
        <f>IF($D8="","",$D8+Settings!$B$2)</f>
        <v/>
      </c>
      <c r="G8" s="11" t="n"/>
      <c r="H8">
        <f>IF($A8="","",IF($G8&lt;&gt;"","Paid",IF($F8&lt;TODAY(),"Overdue","Sent")))</f>
        <v/>
      </c>
      <c r="I8">
        <f>IF(H8="Overdue",TODAY()-F8,"")</f>
        <v/>
      </c>
    </row>
    <row r="9">
      <c r="D9" s="11" t="n"/>
      <c r="E9" s="7" t="n"/>
      <c r="F9" s="11">
        <f>IF($D9="","",$D9+Settings!$B$2)</f>
        <v/>
      </c>
      <c r="G9" s="11" t="n"/>
      <c r="H9">
        <f>IF($A9="","",IF($G9&lt;&gt;"","Paid",IF($F9&lt;TODAY(),"Overdue","Sent")))</f>
        <v/>
      </c>
      <c r="I9">
        <f>IF(H9="Overdue",TODAY()-F9,"")</f>
        <v/>
      </c>
    </row>
    <row r="10">
      <c r="D10" s="11" t="n"/>
      <c r="E10" s="7" t="n"/>
      <c r="F10" s="11">
        <f>IF($D10="","",$D10+Settings!$B$2)</f>
        <v/>
      </c>
      <c r="G10" s="11" t="n"/>
      <c r="H10">
        <f>IF($A10="","",IF($G10&lt;&gt;"","Paid",IF($F10&lt;TODAY(),"Overdue","Sent")))</f>
        <v/>
      </c>
      <c r="I10">
        <f>IF(H10="Overdue",TODAY()-F10,"")</f>
        <v/>
      </c>
    </row>
    <row r="11">
      <c r="D11" s="11" t="n"/>
      <c r="E11" s="7" t="n"/>
      <c r="F11" s="11">
        <f>IF($D11="","",$D11+Settings!$B$2)</f>
        <v/>
      </c>
      <c r="G11" s="11" t="n"/>
      <c r="H11">
        <f>IF($A11="","",IF($G11&lt;&gt;"","Paid",IF($F11&lt;TODAY(),"Overdue","Sent")))</f>
        <v/>
      </c>
      <c r="I11">
        <f>IF(H11="Overdue",TODAY()-F11,"")</f>
        <v/>
      </c>
    </row>
    <row r="12">
      <c r="D12" s="11" t="n"/>
      <c r="E12" s="7" t="n"/>
      <c r="F12" s="11">
        <f>IF($D12="","",$D12+Settings!$B$2)</f>
        <v/>
      </c>
      <c r="G12" s="11" t="n"/>
      <c r="H12">
        <f>IF($A12="","",IF($G12&lt;&gt;"","Paid",IF($F12&lt;TODAY(),"Overdue","Sent")))</f>
        <v/>
      </c>
      <c r="I12">
        <f>IF(H12="Overdue",TODAY()-F12,"")</f>
        <v/>
      </c>
    </row>
    <row r="13">
      <c r="D13" s="11" t="n"/>
      <c r="E13" s="7" t="n"/>
      <c r="F13" s="11">
        <f>IF($D13="","",$D13+Settings!$B$2)</f>
        <v/>
      </c>
      <c r="G13" s="11" t="n"/>
      <c r="H13">
        <f>IF($A13="","",IF($G13&lt;&gt;"","Paid",IF($F13&lt;TODAY(),"Overdue","Sent")))</f>
        <v/>
      </c>
      <c r="I13">
        <f>IF(H13="Overdue",TODAY()-F13,"")</f>
        <v/>
      </c>
    </row>
    <row r="14">
      <c r="D14" s="11" t="n"/>
      <c r="E14" s="7" t="n"/>
      <c r="F14" s="11">
        <f>IF($D14="","",$D14+Settings!$B$2)</f>
        <v/>
      </c>
      <c r="G14" s="11" t="n"/>
      <c r="H14">
        <f>IF($A14="","",IF($G14&lt;&gt;"","Paid",IF($F14&lt;TODAY(),"Overdue","Sent")))</f>
        <v/>
      </c>
      <c r="I14">
        <f>IF(H14="Overdue",TODAY()-F14,"")</f>
        <v/>
      </c>
    </row>
    <row r="15">
      <c r="D15" s="11" t="n"/>
      <c r="E15" s="7" t="n"/>
      <c r="F15" s="11">
        <f>IF($D15="","",$D15+Settings!$B$2)</f>
        <v/>
      </c>
      <c r="G15" s="11" t="n"/>
      <c r="H15">
        <f>IF($A15="","",IF($G15&lt;&gt;"","Paid",IF($F15&lt;TODAY(),"Overdue","Sent")))</f>
        <v/>
      </c>
      <c r="I15">
        <f>IF(H15="Overdue",TODAY()-F15,"")</f>
        <v/>
      </c>
    </row>
    <row r="16">
      <c r="D16" s="11" t="n"/>
      <c r="E16" s="7" t="n"/>
      <c r="F16" s="11">
        <f>IF($D16="","",$D16+Settings!$B$2)</f>
        <v/>
      </c>
      <c r="G16" s="11" t="n"/>
      <c r="H16">
        <f>IF($A16="","",IF($G16&lt;&gt;"","Paid",IF($F16&lt;TODAY(),"Overdue","Sent")))</f>
        <v/>
      </c>
      <c r="I16">
        <f>IF(H16="Overdue",TODAY()-F16,"")</f>
        <v/>
      </c>
    </row>
    <row r="17">
      <c r="D17" s="11" t="n"/>
      <c r="E17" s="7" t="n"/>
      <c r="F17" s="11">
        <f>IF($D17="","",$D17+Settings!$B$2)</f>
        <v/>
      </c>
      <c r="G17" s="11" t="n"/>
      <c r="H17">
        <f>IF($A17="","",IF($G17&lt;&gt;"","Paid",IF($F17&lt;TODAY(),"Overdue","Sent")))</f>
        <v/>
      </c>
      <c r="I17">
        <f>IF(H17="Overdue",TODAY()-F17,"")</f>
        <v/>
      </c>
    </row>
    <row r="18">
      <c r="D18" s="11" t="n"/>
      <c r="E18" s="7" t="n"/>
      <c r="F18" s="11">
        <f>IF($D18="","",$D18+Settings!$B$2)</f>
        <v/>
      </c>
      <c r="G18" s="11" t="n"/>
      <c r="H18">
        <f>IF($A18="","",IF($G18&lt;&gt;"","Paid",IF($F18&lt;TODAY(),"Overdue","Sent")))</f>
        <v/>
      </c>
      <c r="I18">
        <f>IF(H18="Overdue",TODAY()-F18,"")</f>
        <v/>
      </c>
    </row>
    <row r="19">
      <c r="D19" s="11" t="n"/>
      <c r="E19" s="7" t="n"/>
      <c r="F19" s="11">
        <f>IF($D19="","",$D19+Settings!$B$2)</f>
        <v/>
      </c>
      <c r="G19" s="11" t="n"/>
      <c r="H19">
        <f>IF($A19="","",IF($G19&lt;&gt;"","Paid",IF($F19&lt;TODAY(),"Overdue","Sent")))</f>
        <v/>
      </c>
      <c r="I19">
        <f>IF(H19="Overdue",TODAY()-F19,"")</f>
        <v/>
      </c>
    </row>
    <row r="20">
      <c r="D20" s="11" t="n"/>
      <c r="E20" s="7" t="n"/>
      <c r="F20" s="11">
        <f>IF($D20="","",$D20+Settings!$B$2)</f>
        <v/>
      </c>
      <c r="G20" s="11" t="n"/>
      <c r="H20">
        <f>IF($A20="","",IF($G20&lt;&gt;"","Paid",IF($F20&lt;TODAY(),"Overdue","Sent")))</f>
        <v/>
      </c>
      <c r="I20">
        <f>IF(H20="Overdue",TODAY()-F20,"")</f>
        <v/>
      </c>
    </row>
    <row r="21">
      <c r="D21" s="11" t="n"/>
      <c r="E21" s="7" t="n"/>
      <c r="F21" s="11">
        <f>IF($D21="","",$D21+Settings!$B$2)</f>
        <v/>
      </c>
      <c r="G21" s="11" t="n"/>
      <c r="H21">
        <f>IF($A21="","",IF($G21&lt;&gt;"","Paid",IF($F21&lt;TODAY(),"Overdue","Sent")))</f>
        <v/>
      </c>
      <c r="I21">
        <f>IF(H21="Overdue",TODAY()-F21,"")</f>
        <v/>
      </c>
    </row>
    <row r="22">
      <c r="D22" s="11" t="n"/>
      <c r="E22" s="7" t="n"/>
      <c r="F22" s="11">
        <f>IF($D22="","",$D22+Settings!$B$2)</f>
        <v/>
      </c>
      <c r="G22" s="11" t="n"/>
      <c r="H22">
        <f>IF($A22="","",IF($G22&lt;&gt;"","Paid",IF($F22&lt;TODAY(),"Overdue","Sent")))</f>
        <v/>
      </c>
      <c r="I22">
        <f>IF(H22="Overdue",TODAY()-F22,"")</f>
        <v/>
      </c>
    </row>
    <row r="23">
      <c r="D23" s="11" t="n"/>
      <c r="E23" s="7" t="n"/>
      <c r="F23" s="11">
        <f>IF($D23="","",$D23+Settings!$B$2)</f>
        <v/>
      </c>
      <c r="G23" s="11" t="n"/>
      <c r="H23">
        <f>IF($A23="","",IF($G23&lt;&gt;"","Paid",IF($F23&lt;TODAY(),"Overdue","Sent")))</f>
        <v/>
      </c>
      <c r="I23">
        <f>IF(H23="Overdue",TODAY()-F23,"")</f>
        <v/>
      </c>
    </row>
    <row r="24">
      <c r="D24" s="11" t="n"/>
      <c r="E24" s="7" t="n"/>
      <c r="F24" s="11">
        <f>IF($D24="","",$D24+Settings!$B$2)</f>
        <v/>
      </c>
      <c r="G24" s="11" t="n"/>
      <c r="H24">
        <f>IF($A24="","",IF($G24&lt;&gt;"","Paid",IF($F24&lt;TODAY(),"Overdue","Sent")))</f>
        <v/>
      </c>
      <c r="I24">
        <f>IF(H24="Overdue",TODAY()-F24,"")</f>
        <v/>
      </c>
    </row>
    <row r="25">
      <c r="D25" s="11" t="n"/>
      <c r="E25" s="7" t="n"/>
      <c r="F25" s="11">
        <f>IF($D25="","",$D25+Settings!$B$2)</f>
        <v/>
      </c>
      <c r="G25" s="11" t="n"/>
      <c r="H25">
        <f>IF($A25="","",IF($G25&lt;&gt;"","Paid",IF($F25&lt;TODAY(),"Overdue","Sent")))</f>
        <v/>
      </c>
      <c r="I25">
        <f>IF(H25="Overdue",TODAY()-F25,"")</f>
        <v/>
      </c>
    </row>
    <row r="26">
      <c r="D26" s="11" t="n"/>
      <c r="E26" s="7" t="n"/>
      <c r="F26" s="11">
        <f>IF($D26="","",$D26+Settings!$B$2)</f>
        <v/>
      </c>
      <c r="G26" s="11" t="n"/>
      <c r="H26">
        <f>IF($A26="","",IF($G26&lt;&gt;"","Paid",IF($F26&lt;TODAY(),"Overdue","Sent")))</f>
        <v/>
      </c>
      <c r="I26">
        <f>IF(H26="Overdue",TODAY()-F26,"")</f>
        <v/>
      </c>
    </row>
    <row r="27">
      <c r="D27" s="11" t="n"/>
      <c r="E27" s="7" t="n"/>
      <c r="F27" s="11">
        <f>IF($D27="","",$D27+Settings!$B$2)</f>
        <v/>
      </c>
      <c r="G27" s="11" t="n"/>
      <c r="H27">
        <f>IF($A27="","",IF($G27&lt;&gt;"","Paid",IF($F27&lt;TODAY(),"Overdue","Sent")))</f>
        <v/>
      </c>
      <c r="I27">
        <f>IF(H27="Overdue",TODAY()-F27,"")</f>
        <v/>
      </c>
    </row>
    <row r="28">
      <c r="D28" s="11" t="n"/>
      <c r="E28" s="7" t="n"/>
      <c r="F28" s="11">
        <f>IF($D28="","",$D28+Settings!$B$2)</f>
        <v/>
      </c>
      <c r="G28" s="11" t="n"/>
      <c r="H28">
        <f>IF($A28="","",IF($G28&lt;&gt;"","Paid",IF($F28&lt;TODAY(),"Overdue","Sent")))</f>
        <v/>
      </c>
      <c r="I28">
        <f>IF(H28="Overdue",TODAY()-F28,"")</f>
        <v/>
      </c>
    </row>
    <row r="29">
      <c r="D29" s="11" t="n"/>
      <c r="E29" s="7" t="n"/>
      <c r="F29" s="11">
        <f>IF($D29="","",$D29+Settings!$B$2)</f>
        <v/>
      </c>
      <c r="G29" s="11" t="n"/>
      <c r="H29">
        <f>IF($A29="","",IF($G29&lt;&gt;"","Paid",IF($F29&lt;TODAY(),"Overdue","Sent")))</f>
        <v/>
      </c>
      <c r="I29">
        <f>IF(H29="Overdue",TODAY()-F29,"")</f>
        <v/>
      </c>
    </row>
    <row r="30">
      <c r="D30" s="11" t="n"/>
      <c r="E30" s="7" t="n"/>
      <c r="F30" s="11">
        <f>IF($D30="","",$D30+Settings!$B$2)</f>
        <v/>
      </c>
      <c r="G30" s="11" t="n"/>
      <c r="H30">
        <f>IF($A30="","",IF($G30&lt;&gt;"","Paid",IF($F30&lt;TODAY(),"Overdue","Sent")))</f>
        <v/>
      </c>
      <c r="I30">
        <f>IF(H30="Overdue",TODAY()-F30,"")</f>
        <v/>
      </c>
    </row>
    <row r="31">
      <c r="D31" s="11" t="n"/>
      <c r="E31" s="7" t="n"/>
      <c r="F31" s="11">
        <f>IF($D31="","",$D31+Settings!$B$2)</f>
        <v/>
      </c>
      <c r="G31" s="11" t="n"/>
      <c r="H31">
        <f>IF($A31="","",IF($G31&lt;&gt;"","Paid",IF($F31&lt;TODAY(),"Overdue","Sent")))</f>
        <v/>
      </c>
      <c r="I31">
        <f>IF(H31="Overdue",TODAY()-F31,"")</f>
        <v/>
      </c>
    </row>
    <row r="32">
      <c r="D32" s="11" t="n"/>
      <c r="E32" s="7" t="n"/>
      <c r="F32" s="11">
        <f>IF($D32="","",$D32+Settings!$B$2)</f>
        <v/>
      </c>
      <c r="G32" s="11" t="n"/>
      <c r="H32">
        <f>IF($A32="","",IF($G32&lt;&gt;"","Paid",IF($F32&lt;TODAY(),"Overdue","Sent")))</f>
        <v/>
      </c>
      <c r="I32">
        <f>IF(H32="Overdue",TODAY()-F32,"")</f>
        <v/>
      </c>
    </row>
    <row r="33">
      <c r="D33" s="11" t="n"/>
      <c r="E33" s="7" t="n"/>
      <c r="F33" s="11">
        <f>IF($D33="","",$D33+Settings!$B$2)</f>
        <v/>
      </c>
      <c r="G33" s="11" t="n"/>
      <c r="H33">
        <f>IF($A33="","",IF($G33&lt;&gt;"","Paid",IF($F33&lt;TODAY(),"Overdue","Sent")))</f>
        <v/>
      </c>
      <c r="I33">
        <f>IF(H33="Overdue",TODAY()-F33,"")</f>
        <v/>
      </c>
    </row>
    <row r="34">
      <c r="D34" s="11" t="n"/>
      <c r="E34" s="7" t="n"/>
      <c r="F34" s="11">
        <f>IF($D34="","",$D34+Settings!$B$2)</f>
        <v/>
      </c>
      <c r="G34" s="11" t="n"/>
      <c r="H34">
        <f>IF($A34="","",IF($G34&lt;&gt;"","Paid",IF($F34&lt;TODAY(),"Overdue","Sent")))</f>
        <v/>
      </c>
      <c r="I34">
        <f>IF(H34="Overdue",TODAY()-F34,"")</f>
        <v/>
      </c>
    </row>
    <row r="35">
      <c r="D35" s="11" t="n"/>
      <c r="E35" s="7" t="n"/>
      <c r="F35" s="11">
        <f>IF($D35="","",$D35+Settings!$B$2)</f>
        <v/>
      </c>
      <c r="G35" s="11" t="n"/>
      <c r="H35">
        <f>IF($A35="","",IF($G35&lt;&gt;"","Paid",IF($F35&lt;TODAY(),"Overdue","Sent")))</f>
        <v/>
      </c>
      <c r="I35">
        <f>IF(H35="Overdue",TODAY()-F35,"")</f>
        <v/>
      </c>
    </row>
    <row r="36">
      <c r="D36" s="11" t="n"/>
      <c r="E36" s="7" t="n"/>
      <c r="F36" s="11">
        <f>IF($D36="","",$D36+Settings!$B$2)</f>
        <v/>
      </c>
      <c r="G36" s="11" t="n"/>
      <c r="H36">
        <f>IF($A36="","",IF($G36&lt;&gt;"","Paid",IF($F36&lt;TODAY(),"Overdue","Sent")))</f>
        <v/>
      </c>
      <c r="I36">
        <f>IF(H36="Overdue",TODAY()-F36,"")</f>
        <v/>
      </c>
    </row>
    <row r="37">
      <c r="D37" s="11" t="n"/>
      <c r="E37" s="7" t="n"/>
      <c r="F37" s="11">
        <f>IF($D37="","",$D37+Settings!$B$2)</f>
        <v/>
      </c>
      <c r="G37" s="11" t="n"/>
      <c r="H37">
        <f>IF($A37="","",IF($G37&lt;&gt;"","Paid",IF($F37&lt;TODAY(),"Overdue","Sent")))</f>
        <v/>
      </c>
      <c r="I37">
        <f>IF(H37="Overdue",TODAY()-F37,"")</f>
        <v/>
      </c>
    </row>
    <row r="38">
      <c r="D38" s="11" t="n"/>
      <c r="E38" s="7" t="n"/>
      <c r="F38" s="11">
        <f>IF($D38="","",$D38+Settings!$B$2)</f>
        <v/>
      </c>
      <c r="G38" s="11" t="n"/>
      <c r="H38">
        <f>IF($A38="","",IF($G38&lt;&gt;"","Paid",IF($F38&lt;TODAY(),"Overdue","Sent")))</f>
        <v/>
      </c>
      <c r="I38">
        <f>IF(H38="Overdue",TODAY()-F38,"")</f>
        <v/>
      </c>
    </row>
    <row r="39">
      <c r="D39" s="11" t="n"/>
      <c r="E39" s="7" t="n"/>
      <c r="F39" s="11">
        <f>IF($D39="","",$D39+Settings!$B$2)</f>
        <v/>
      </c>
      <c r="G39" s="11" t="n"/>
      <c r="H39">
        <f>IF($A39="","",IF($G39&lt;&gt;"","Paid",IF($F39&lt;TODAY(),"Overdue","Sent")))</f>
        <v/>
      </c>
      <c r="I39">
        <f>IF(H39="Overdue",TODAY()-F39,"")</f>
        <v/>
      </c>
    </row>
    <row r="40">
      <c r="D40" s="11" t="n"/>
      <c r="E40" s="7" t="n"/>
      <c r="F40" s="11">
        <f>IF($D40="","",$D40+Settings!$B$2)</f>
        <v/>
      </c>
      <c r="G40" s="11" t="n"/>
      <c r="H40">
        <f>IF($A40="","",IF($G40&lt;&gt;"","Paid",IF($F40&lt;TODAY(),"Overdue","Sent")))</f>
        <v/>
      </c>
      <c r="I40">
        <f>IF(H40="Overdue",TODAY()-F40,"")</f>
        <v/>
      </c>
    </row>
    <row r="41">
      <c r="D41" s="11" t="n"/>
      <c r="E41" s="7" t="n"/>
      <c r="F41" s="11">
        <f>IF($D41="","",$D41+Settings!$B$2)</f>
        <v/>
      </c>
      <c r="G41" s="11" t="n"/>
      <c r="H41">
        <f>IF($A41="","",IF($G41&lt;&gt;"","Paid",IF($F41&lt;TODAY(),"Overdue","Sent")))</f>
        <v/>
      </c>
      <c r="I41">
        <f>IF(H41="Overdue",TODAY()-F41,"")</f>
        <v/>
      </c>
    </row>
    <row r="42">
      <c r="D42" s="11" t="n"/>
      <c r="E42" s="7" t="n"/>
      <c r="F42" s="11">
        <f>IF($D42="","",$D42+Settings!$B$2)</f>
        <v/>
      </c>
      <c r="G42" s="11" t="n"/>
      <c r="H42">
        <f>IF($A42="","",IF($G42&lt;&gt;"","Paid",IF($F42&lt;TODAY(),"Overdue","Sent")))</f>
        <v/>
      </c>
      <c r="I42">
        <f>IF(H42="Overdue",TODAY()-F42,"")</f>
        <v/>
      </c>
    </row>
    <row r="43">
      <c r="D43" s="11" t="n"/>
      <c r="E43" s="7" t="n"/>
      <c r="F43" s="11">
        <f>IF($D43="","",$D43+Settings!$B$2)</f>
        <v/>
      </c>
      <c r="G43" s="11" t="n"/>
      <c r="H43">
        <f>IF($A43="","",IF($G43&lt;&gt;"","Paid",IF($F43&lt;TODAY(),"Overdue","Sent")))</f>
        <v/>
      </c>
      <c r="I43">
        <f>IF(H43="Overdue",TODAY()-F43,"")</f>
        <v/>
      </c>
    </row>
    <row r="44">
      <c r="D44" s="11" t="n"/>
      <c r="E44" s="7" t="n"/>
      <c r="F44" s="11">
        <f>IF($D44="","",$D44+Settings!$B$2)</f>
        <v/>
      </c>
      <c r="G44" s="11" t="n"/>
      <c r="H44">
        <f>IF($A44="","",IF($G44&lt;&gt;"","Paid",IF($F44&lt;TODAY(),"Overdue","Sent")))</f>
        <v/>
      </c>
      <c r="I44">
        <f>IF(H44="Overdue",TODAY()-F44,"")</f>
        <v/>
      </c>
    </row>
    <row r="45">
      <c r="D45" s="11" t="n"/>
      <c r="E45" s="7" t="n"/>
      <c r="F45" s="11">
        <f>IF($D45="","",$D45+Settings!$B$2)</f>
        <v/>
      </c>
      <c r="G45" s="11" t="n"/>
      <c r="H45">
        <f>IF($A45="","",IF($G45&lt;&gt;"","Paid",IF($F45&lt;TODAY(),"Overdue","Sent")))</f>
        <v/>
      </c>
      <c r="I45">
        <f>IF(H45="Overdue",TODAY()-F45,"")</f>
        <v/>
      </c>
    </row>
    <row r="46">
      <c r="D46" s="11" t="n"/>
      <c r="E46" s="7" t="n"/>
      <c r="F46" s="11">
        <f>IF($D46="","",$D46+Settings!$B$2)</f>
        <v/>
      </c>
      <c r="G46" s="11" t="n"/>
      <c r="H46">
        <f>IF($A46="","",IF($G46&lt;&gt;"","Paid",IF($F46&lt;TODAY(),"Overdue","Sent")))</f>
        <v/>
      </c>
      <c r="I46">
        <f>IF(H46="Overdue",TODAY()-F46,"")</f>
        <v/>
      </c>
    </row>
    <row r="47">
      <c r="D47" s="11" t="n"/>
      <c r="E47" s="7" t="n"/>
      <c r="F47" s="11">
        <f>IF($D47="","",$D47+Settings!$B$2)</f>
        <v/>
      </c>
      <c r="G47" s="11" t="n"/>
      <c r="H47">
        <f>IF($A47="","",IF($G47&lt;&gt;"","Paid",IF($F47&lt;TODAY(),"Overdue","Sent")))</f>
        <v/>
      </c>
      <c r="I47">
        <f>IF(H47="Overdue",TODAY()-F47,"")</f>
        <v/>
      </c>
    </row>
    <row r="48">
      <c r="D48" s="11" t="n"/>
      <c r="E48" s="7" t="n"/>
      <c r="F48" s="11">
        <f>IF($D48="","",$D48+Settings!$B$2)</f>
        <v/>
      </c>
      <c r="G48" s="11" t="n"/>
      <c r="H48">
        <f>IF($A48="","",IF($G48&lt;&gt;"","Paid",IF($F48&lt;TODAY(),"Overdue","Sent")))</f>
        <v/>
      </c>
      <c r="I48">
        <f>IF(H48="Overdue",TODAY()-F48,"")</f>
        <v/>
      </c>
    </row>
    <row r="49">
      <c r="D49" s="11" t="n"/>
      <c r="E49" s="7" t="n"/>
      <c r="F49" s="11">
        <f>IF($D49="","",$D49+Settings!$B$2)</f>
        <v/>
      </c>
      <c r="G49" s="11" t="n"/>
      <c r="H49">
        <f>IF($A49="","",IF($G49&lt;&gt;"","Paid",IF($F49&lt;TODAY(),"Overdue","Sent")))</f>
        <v/>
      </c>
      <c r="I49">
        <f>IF(H49="Overdue",TODAY()-F49,"")</f>
        <v/>
      </c>
    </row>
    <row r="50">
      <c r="D50" s="11" t="n"/>
      <c r="E50" s="7" t="n"/>
      <c r="F50" s="11">
        <f>IF($D50="","",$D50+Settings!$B$2)</f>
        <v/>
      </c>
      <c r="G50" s="11" t="n"/>
      <c r="H50">
        <f>IF($A50="","",IF($G50&lt;&gt;"","Paid",IF($F50&lt;TODAY(),"Overdue","Sent")))</f>
        <v/>
      </c>
      <c r="I50">
        <f>IF(H50="Overdue",TODAY()-F50,"")</f>
        <v/>
      </c>
    </row>
    <row r="51">
      <c r="D51" s="11" t="n"/>
      <c r="E51" s="7" t="n"/>
      <c r="F51" s="11">
        <f>IF($D51="","",$D51+Settings!$B$2)</f>
        <v/>
      </c>
      <c r="G51" s="11" t="n"/>
      <c r="H51">
        <f>IF($A51="","",IF($G51&lt;&gt;"","Paid",IF($F51&lt;TODAY(),"Overdue","Sent")))</f>
        <v/>
      </c>
      <c r="I51">
        <f>IF(H51="Overdue",TODAY()-F51,"")</f>
        <v/>
      </c>
    </row>
    <row r="52">
      <c r="D52" s="11" t="n"/>
      <c r="E52" s="7" t="n"/>
      <c r="F52" s="11">
        <f>IF($D52="","",$D52+Settings!$B$2)</f>
        <v/>
      </c>
      <c r="G52" s="11" t="n"/>
      <c r="H52">
        <f>IF($A52="","",IF($G52&lt;&gt;"","Paid",IF($F52&lt;TODAY(),"Overdue","Sent")))</f>
        <v/>
      </c>
      <c r="I52">
        <f>IF(H52="Overdue",TODAY()-F52,"")</f>
        <v/>
      </c>
    </row>
    <row r="53">
      <c r="D53" s="11" t="n"/>
      <c r="E53" s="7" t="n"/>
      <c r="F53" s="11">
        <f>IF($D53="","",$D53+Settings!$B$2)</f>
        <v/>
      </c>
      <c r="G53" s="11" t="n"/>
      <c r="H53">
        <f>IF($A53="","",IF($G53&lt;&gt;"","Paid",IF($F53&lt;TODAY(),"Overdue","Sent")))</f>
        <v/>
      </c>
      <c r="I53">
        <f>IF(H53="Overdue",TODAY()-F53,"")</f>
        <v/>
      </c>
    </row>
    <row r="54">
      <c r="D54" s="11" t="n"/>
      <c r="E54" s="7" t="n"/>
      <c r="F54" s="11">
        <f>IF($D54="","",$D54+Settings!$B$2)</f>
        <v/>
      </c>
      <c r="G54" s="11" t="n"/>
      <c r="H54">
        <f>IF($A54="","",IF($G54&lt;&gt;"","Paid",IF($F54&lt;TODAY(),"Overdue","Sent")))</f>
        <v/>
      </c>
      <c r="I54">
        <f>IF(H54="Overdue",TODAY()-F54,"")</f>
        <v/>
      </c>
    </row>
    <row r="55">
      <c r="D55" s="11" t="n"/>
      <c r="E55" s="7" t="n"/>
      <c r="F55" s="11">
        <f>IF($D55="","",$D55+Settings!$B$2)</f>
        <v/>
      </c>
      <c r="G55" s="11" t="n"/>
      <c r="H55">
        <f>IF($A55="","",IF($G55&lt;&gt;"","Paid",IF($F55&lt;TODAY(),"Overdue","Sent")))</f>
        <v/>
      </c>
      <c r="I55">
        <f>IF(H55="Overdue",TODAY()-F55,"")</f>
        <v/>
      </c>
    </row>
    <row r="56">
      <c r="D56" s="11" t="n"/>
      <c r="E56" s="7" t="n"/>
      <c r="F56" s="11">
        <f>IF($D56="","",$D56+Settings!$B$2)</f>
        <v/>
      </c>
      <c r="G56" s="11" t="n"/>
      <c r="H56">
        <f>IF($A56="","",IF($G56&lt;&gt;"","Paid",IF($F56&lt;TODAY(),"Overdue","Sent")))</f>
        <v/>
      </c>
      <c r="I56">
        <f>IF(H56="Overdue",TODAY()-F56,"")</f>
        <v/>
      </c>
    </row>
    <row r="57">
      <c r="D57" s="11" t="n"/>
      <c r="E57" s="7" t="n"/>
      <c r="F57" s="11">
        <f>IF($D57="","",$D57+Settings!$B$2)</f>
        <v/>
      </c>
      <c r="G57" s="11" t="n"/>
      <c r="H57">
        <f>IF($A57="","",IF($G57&lt;&gt;"","Paid",IF($F57&lt;TODAY(),"Overdue","Sent")))</f>
        <v/>
      </c>
      <c r="I57">
        <f>IF(H57="Overdue",TODAY()-F57,"")</f>
        <v/>
      </c>
    </row>
    <row r="58">
      <c r="D58" s="11" t="n"/>
      <c r="E58" s="7" t="n"/>
      <c r="F58" s="11">
        <f>IF($D58="","",$D58+Settings!$B$2)</f>
        <v/>
      </c>
      <c r="G58" s="11" t="n"/>
      <c r="H58">
        <f>IF($A58="","",IF($G58&lt;&gt;"","Paid",IF($F58&lt;TODAY(),"Overdue","Sent")))</f>
        <v/>
      </c>
      <c r="I58">
        <f>IF(H58="Overdue",TODAY()-F58,"")</f>
        <v/>
      </c>
    </row>
    <row r="59">
      <c r="D59" s="11" t="n"/>
      <c r="E59" s="7" t="n"/>
      <c r="F59" s="11">
        <f>IF($D59="","",$D59+Settings!$B$2)</f>
        <v/>
      </c>
      <c r="G59" s="11" t="n"/>
      <c r="H59">
        <f>IF($A59="","",IF($G59&lt;&gt;"","Paid",IF($F59&lt;TODAY(),"Overdue","Sent")))</f>
        <v/>
      </c>
      <c r="I59">
        <f>IF(H59="Overdue",TODAY()-F59,"")</f>
        <v/>
      </c>
    </row>
    <row r="60">
      <c r="D60" s="11" t="n"/>
      <c r="E60" s="7" t="n"/>
      <c r="F60" s="11">
        <f>IF($D60="","",$D60+Settings!$B$2)</f>
        <v/>
      </c>
      <c r="G60" s="11" t="n"/>
      <c r="H60">
        <f>IF($A60="","",IF($G60&lt;&gt;"","Paid",IF($F60&lt;TODAY(),"Overdue","Sent")))</f>
        <v/>
      </c>
      <c r="I60">
        <f>IF(H60="Overdue",TODAY()-F60,"")</f>
        <v/>
      </c>
    </row>
    <row r="61">
      <c r="D61" s="11" t="n"/>
      <c r="E61" s="7" t="n"/>
      <c r="F61" s="11">
        <f>IF($D61="","",$D61+Settings!$B$2)</f>
        <v/>
      </c>
      <c r="G61" s="11" t="n"/>
      <c r="H61">
        <f>IF($A61="","",IF($G61&lt;&gt;"","Paid",IF($F61&lt;TODAY(),"Overdue","Sent")))</f>
        <v/>
      </c>
      <c r="I61">
        <f>IF(H61="Overdue",TODAY()-F61,"")</f>
        <v/>
      </c>
    </row>
    <row r="62">
      <c r="D62" s="11" t="n"/>
      <c r="E62" s="7" t="n"/>
      <c r="F62" s="11">
        <f>IF($D62="","",$D62+Settings!$B$2)</f>
        <v/>
      </c>
      <c r="G62" s="11" t="n"/>
      <c r="H62">
        <f>IF($A62="","",IF($G62&lt;&gt;"","Paid",IF($F62&lt;TODAY(),"Overdue","Sent")))</f>
        <v/>
      </c>
      <c r="I62">
        <f>IF(H62="Overdue",TODAY()-F62,"")</f>
        <v/>
      </c>
    </row>
    <row r="63">
      <c r="D63" s="11" t="n"/>
      <c r="E63" s="7" t="n"/>
      <c r="F63" s="11">
        <f>IF($D63="","",$D63+Settings!$B$2)</f>
        <v/>
      </c>
      <c r="G63" s="11" t="n"/>
      <c r="H63">
        <f>IF($A63="","",IF($G63&lt;&gt;"","Paid",IF($F63&lt;TODAY(),"Overdue","Sent")))</f>
        <v/>
      </c>
      <c r="I63">
        <f>IF(H63="Overdue",TODAY()-F63,"")</f>
        <v/>
      </c>
    </row>
    <row r="64">
      <c r="D64" s="11" t="n"/>
      <c r="E64" s="7" t="n"/>
      <c r="F64" s="11">
        <f>IF($D64="","",$D64+Settings!$B$2)</f>
        <v/>
      </c>
      <c r="G64" s="11" t="n"/>
      <c r="H64">
        <f>IF($A64="","",IF($G64&lt;&gt;"","Paid",IF($F64&lt;TODAY(),"Overdue","Sent")))</f>
        <v/>
      </c>
      <c r="I64">
        <f>IF(H64="Overdue",TODAY()-F64,"")</f>
        <v/>
      </c>
    </row>
    <row r="65">
      <c r="D65" s="11" t="n"/>
      <c r="E65" s="7" t="n"/>
      <c r="F65" s="11">
        <f>IF($D65="","",$D65+Settings!$B$2)</f>
        <v/>
      </c>
      <c r="G65" s="11" t="n"/>
      <c r="H65">
        <f>IF($A65="","",IF($G65&lt;&gt;"","Paid",IF($F65&lt;TODAY(),"Overdue","Sent")))</f>
        <v/>
      </c>
      <c r="I65">
        <f>IF(H65="Overdue",TODAY()-F65,"")</f>
        <v/>
      </c>
    </row>
    <row r="66">
      <c r="D66" s="11" t="n"/>
      <c r="E66" s="7" t="n"/>
      <c r="F66" s="11">
        <f>IF($D66="","",$D66+Settings!$B$2)</f>
        <v/>
      </c>
      <c r="G66" s="11" t="n"/>
      <c r="H66">
        <f>IF($A66="","",IF($G66&lt;&gt;"","Paid",IF($F66&lt;TODAY(),"Overdue","Sent")))</f>
        <v/>
      </c>
      <c r="I66">
        <f>IF(H66="Overdue",TODAY()-F66,"")</f>
        <v/>
      </c>
    </row>
    <row r="67">
      <c r="D67" s="11" t="n"/>
      <c r="E67" s="7" t="n"/>
      <c r="F67" s="11">
        <f>IF($D67="","",$D67+Settings!$B$2)</f>
        <v/>
      </c>
      <c r="G67" s="11" t="n"/>
      <c r="H67">
        <f>IF($A67="","",IF($G67&lt;&gt;"","Paid",IF($F67&lt;TODAY(),"Overdue","Sent")))</f>
        <v/>
      </c>
      <c r="I67">
        <f>IF(H67="Overdue",TODAY()-F67,"")</f>
        <v/>
      </c>
    </row>
    <row r="68">
      <c r="D68" s="11" t="n"/>
      <c r="E68" s="7" t="n"/>
      <c r="F68" s="11">
        <f>IF($D68="","",$D68+Settings!$B$2)</f>
        <v/>
      </c>
      <c r="G68" s="11" t="n"/>
      <c r="H68">
        <f>IF($A68="","",IF($G68&lt;&gt;"","Paid",IF($F68&lt;TODAY(),"Overdue","Sent")))</f>
        <v/>
      </c>
      <c r="I68">
        <f>IF(H68="Overdue",TODAY()-F68,"")</f>
        <v/>
      </c>
    </row>
    <row r="69">
      <c r="D69" s="11" t="n"/>
      <c r="E69" s="7" t="n"/>
      <c r="F69" s="11">
        <f>IF($D69="","",$D69+Settings!$B$2)</f>
        <v/>
      </c>
      <c r="G69" s="11" t="n"/>
      <c r="H69">
        <f>IF($A69="","",IF($G69&lt;&gt;"","Paid",IF($F69&lt;TODAY(),"Overdue","Sent")))</f>
        <v/>
      </c>
      <c r="I69">
        <f>IF(H69="Overdue",TODAY()-F69,"")</f>
        <v/>
      </c>
    </row>
    <row r="70">
      <c r="D70" s="11" t="n"/>
      <c r="E70" s="7" t="n"/>
      <c r="F70" s="11">
        <f>IF($D70="","",$D70+Settings!$B$2)</f>
        <v/>
      </c>
      <c r="G70" s="11" t="n"/>
      <c r="H70">
        <f>IF($A70="","",IF($G70&lt;&gt;"","Paid",IF($F70&lt;TODAY(),"Overdue","Sent")))</f>
        <v/>
      </c>
      <c r="I70">
        <f>IF(H70="Overdue",TODAY()-F70,"")</f>
        <v/>
      </c>
    </row>
    <row r="71">
      <c r="D71" s="11" t="n"/>
      <c r="E71" s="7" t="n"/>
      <c r="F71" s="11">
        <f>IF($D71="","",$D71+Settings!$B$2)</f>
        <v/>
      </c>
      <c r="G71" s="11" t="n"/>
      <c r="H71">
        <f>IF($A71="","",IF($G71&lt;&gt;"","Paid",IF($F71&lt;TODAY(),"Overdue","Sent")))</f>
        <v/>
      </c>
      <c r="I71">
        <f>IF(H71="Overdue",TODAY()-F71,"")</f>
        <v/>
      </c>
    </row>
    <row r="72">
      <c r="D72" s="11" t="n"/>
      <c r="E72" s="7" t="n"/>
      <c r="F72" s="11">
        <f>IF($D72="","",$D72+Settings!$B$2)</f>
        <v/>
      </c>
      <c r="G72" s="11" t="n"/>
      <c r="H72">
        <f>IF($A72="","",IF($G72&lt;&gt;"","Paid",IF($F72&lt;TODAY(),"Overdue","Sent")))</f>
        <v/>
      </c>
      <c r="I72">
        <f>IF(H72="Overdue",TODAY()-F72,"")</f>
        <v/>
      </c>
    </row>
    <row r="73">
      <c r="D73" s="11" t="n"/>
      <c r="E73" s="7" t="n"/>
      <c r="F73" s="11">
        <f>IF($D73="","",$D73+Settings!$B$2)</f>
        <v/>
      </c>
      <c r="G73" s="11" t="n"/>
      <c r="H73">
        <f>IF($A73="","",IF($G73&lt;&gt;"","Paid",IF($F73&lt;TODAY(),"Overdue","Sent")))</f>
        <v/>
      </c>
      <c r="I73">
        <f>IF(H73="Overdue",TODAY()-F73,"")</f>
        <v/>
      </c>
    </row>
    <row r="74">
      <c r="D74" s="11" t="n"/>
      <c r="E74" s="7" t="n"/>
      <c r="F74" s="11">
        <f>IF($D74="","",$D74+Settings!$B$2)</f>
        <v/>
      </c>
      <c r="G74" s="11" t="n"/>
      <c r="H74">
        <f>IF($A74="","",IF($G74&lt;&gt;"","Paid",IF($F74&lt;TODAY(),"Overdue","Sent")))</f>
        <v/>
      </c>
      <c r="I74">
        <f>IF(H74="Overdue",TODAY()-F74,"")</f>
        <v/>
      </c>
    </row>
    <row r="75">
      <c r="D75" s="11" t="n"/>
      <c r="E75" s="7" t="n"/>
      <c r="F75" s="11">
        <f>IF($D75="","",$D75+Settings!$B$2)</f>
        <v/>
      </c>
      <c r="G75" s="11" t="n"/>
      <c r="H75">
        <f>IF($A75="","",IF($G75&lt;&gt;"","Paid",IF($F75&lt;TODAY(),"Overdue","Sent")))</f>
        <v/>
      </c>
      <c r="I75">
        <f>IF(H75="Overdue",TODAY()-F75,"")</f>
        <v/>
      </c>
    </row>
    <row r="76">
      <c r="D76" s="11" t="n"/>
      <c r="E76" s="7" t="n"/>
      <c r="F76" s="11">
        <f>IF($D76="","",$D76+Settings!$B$2)</f>
        <v/>
      </c>
      <c r="G76" s="11" t="n"/>
      <c r="H76">
        <f>IF($A76="","",IF($G76&lt;&gt;"","Paid",IF($F76&lt;TODAY(),"Overdue","Sent")))</f>
        <v/>
      </c>
      <c r="I76">
        <f>IF(H76="Overdue",TODAY()-F76,"")</f>
        <v/>
      </c>
    </row>
    <row r="77">
      <c r="D77" s="11" t="n"/>
      <c r="E77" s="7" t="n"/>
      <c r="F77" s="11">
        <f>IF($D77="","",$D77+Settings!$B$2)</f>
        <v/>
      </c>
      <c r="G77" s="11" t="n"/>
      <c r="H77">
        <f>IF($A77="","",IF($G77&lt;&gt;"","Paid",IF($F77&lt;TODAY(),"Overdue","Sent")))</f>
        <v/>
      </c>
      <c r="I77">
        <f>IF(H77="Overdue",TODAY()-F77,"")</f>
        <v/>
      </c>
    </row>
    <row r="78">
      <c r="D78" s="11" t="n"/>
      <c r="E78" s="7" t="n"/>
      <c r="F78" s="11">
        <f>IF($D78="","",$D78+Settings!$B$2)</f>
        <v/>
      </c>
      <c r="G78" s="11" t="n"/>
      <c r="H78">
        <f>IF($A78="","",IF($G78&lt;&gt;"","Paid",IF($F78&lt;TODAY(),"Overdue","Sent")))</f>
        <v/>
      </c>
      <c r="I78">
        <f>IF(H78="Overdue",TODAY()-F78,"")</f>
        <v/>
      </c>
    </row>
    <row r="79">
      <c r="D79" s="11" t="n"/>
      <c r="E79" s="7" t="n"/>
      <c r="F79" s="11">
        <f>IF($D79="","",$D79+Settings!$B$2)</f>
        <v/>
      </c>
      <c r="G79" s="11" t="n"/>
      <c r="H79">
        <f>IF($A79="","",IF($G79&lt;&gt;"","Paid",IF($F79&lt;TODAY(),"Overdue","Sent")))</f>
        <v/>
      </c>
      <c r="I79">
        <f>IF(H79="Overdue",TODAY()-F79,"")</f>
        <v/>
      </c>
    </row>
    <row r="80">
      <c r="D80" s="11" t="n"/>
      <c r="E80" s="7" t="n"/>
      <c r="F80" s="11">
        <f>IF($D80="","",$D80+Settings!$B$2)</f>
        <v/>
      </c>
      <c r="G80" s="11" t="n"/>
      <c r="H80">
        <f>IF($A80="","",IF($G80&lt;&gt;"","Paid",IF($F80&lt;TODAY(),"Overdue","Sent")))</f>
        <v/>
      </c>
      <c r="I80">
        <f>IF(H80="Overdue",TODAY()-F80,"")</f>
        <v/>
      </c>
    </row>
    <row r="81">
      <c r="D81" s="11" t="n"/>
      <c r="E81" s="7" t="n"/>
      <c r="F81" s="11">
        <f>IF($D81="","",$D81+Settings!$B$2)</f>
        <v/>
      </c>
      <c r="G81" s="11" t="n"/>
      <c r="H81">
        <f>IF($A81="","",IF($G81&lt;&gt;"","Paid",IF($F81&lt;TODAY(),"Overdue","Sent")))</f>
        <v/>
      </c>
      <c r="I81">
        <f>IF(H81="Overdue",TODAY()-F81,"")</f>
        <v/>
      </c>
    </row>
    <row r="82">
      <c r="D82" s="11" t="n"/>
      <c r="E82" s="7" t="n"/>
      <c r="F82" s="11">
        <f>IF($D82="","",$D82+Settings!$B$2)</f>
        <v/>
      </c>
      <c r="G82" s="11" t="n"/>
      <c r="H82">
        <f>IF($A82="","",IF($G82&lt;&gt;"","Paid",IF($F82&lt;TODAY(),"Overdue","Sent")))</f>
        <v/>
      </c>
      <c r="I82">
        <f>IF(H82="Overdue",TODAY()-F82,"")</f>
        <v/>
      </c>
    </row>
    <row r="83">
      <c r="D83" s="11" t="n"/>
      <c r="E83" s="7" t="n"/>
      <c r="F83" s="11">
        <f>IF($D83="","",$D83+Settings!$B$2)</f>
        <v/>
      </c>
      <c r="G83" s="11" t="n"/>
      <c r="H83">
        <f>IF($A83="","",IF($G83&lt;&gt;"","Paid",IF($F83&lt;TODAY(),"Overdue","Sent")))</f>
        <v/>
      </c>
      <c r="I83">
        <f>IF(H83="Overdue",TODAY()-F83,"")</f>
        <v/>
      </c>
    </row>
    <row r="84">
      <c r="D84" s="11" t="n"/>
      <c r="E84" s="7" t="n"/>
      <c r="F84" s="11">
        <f>IF($D84="","",$D84+Settings!$B$2)</f>
        <v/>
      </c>
      <c r="G84" s="11" t="n"/>
      <c r="H84">
        <f>IF($A84="","",IF($G84&lt;&gt;"","Paid",IF($F84&lt;TODAY(),"Overdue","Sent")))</f>
        <v/>
      </c>
      <c r="I84">
        <f>IF(H84="Overdue",TODAY()-F84,"")</f>
        <v/>
      </c>
    </row>
    <row r="85">
      <c r="D85" s="11" t="n"/>
      <c r="E85" s="7" t="n"/>
      <c r="F85" s="11">
        <f>IF($D85="","",$D85+Settings!$B$2)</f>
        <v/>
      </c>
      <c r="G85" s="11" t="n"/>
      <c r="H85">
        <f>IF($A85="","",IF($G85&lt;&gt;"","Paid",IF($F85&lt;TODAY(),"Overdue","Sent")))</f>
        <v/>
      </c>
      <c r="I85">
        <f>IF(H85="Overdue",TODAY()-F85,"")</f>
        <v/>
      </c>
    </row>
    <row r="86">
      <c r="D86" s="11" t="n"/>
      <c r="E86" s="7" t="n"/>
      <c r="F86" s="11">
        <f>IF($D86="","",$D86+Settings!$B$2)</f>
        <v/>
      </c>
      <c r="G86" s="11" t="n"/>
      <c r="H86">
        <f>IF($A86="","",IF($G86&lt;&gt;"","Paid",IF($F86&lt;TODAY(),"Overdue","Sent")))</f>
        <v/>
      </c>
      <c r="I86">
        <f>IF(H86="Overdue",TODAY()-F86,"")</f>
        <v/>
      </c>
    </row>
    <row r="87">
      <c r="D87" s="11" t="n"/>
      <c r="E87" s="7" t="n"/>
      <c r="F87" s="11">
        <f>IF($D87="","",$D87+Settings!$B$2)</f>
        <v/>
      </c>
      <c r="G87" s="11" t="n"/>
      <c r="H87">
        <f>IF($A87="","",IF($G87&lt;&gt;"","Paid",IF($F87&lt;TODAY(),"Overdue","Sent")))</f>
        <v/>
      </c>
      <c r="I87">
        <f>IF(H87="Overdue",TODAY()-F87,"")</f>
        <v/>
      </c>
    </row>
    <row r="88">
      <c r="D88" s="11" t="n"/>
      <c r="E88" s="7" t="n"/>
      <c r="F88" s="11">
        <f>IF($D88="","",$D88+Settings!$B$2)</f>
        <v/>
      </c>
      <c r="G88" s="11" t="n"/>
      <c r="H88">
        <f>IF($A88="","",IF($G88&lt;&gt;"","Paid",IF($F88&lt;TODAY(),"Overdue","Sent")))</f>
        <v/>
      </c>
      <c r="I88">
        <f>IF(H88="Overdue",TODAY()-F88,"")</f>
        <v/>
      </c>
    </row>
    <row r="89">
      <c r="D89" s="11" t="n"/>
      <c r="E89" s="7" t="n"/>
      <c r="F89" s="11">
        <f>IF($D89="","",$D89+Settings!$B$2)</f>
        <v/>
      </c>
      <c r="G89" s="11" t="n"/>
      <c r="H89">
        <f>IF($A89="","",IF($G89&lt;&gt;"","Paid",IF($F89&lt;TODAY(),"Overdue","Sent")))</f>
        <v/>
      </c>
      <c r="I89">
        <f>IF(H89="Overdue",TODAY()-F89,"")</f>
        <v/>
      </c>
    </row>
    <row r="90">
      <c r="D90" s="11" t="n"/>
      <c r="E90" s="7" t="n"/>
      <c r="F90" s="11">
        <f>IF($D90="","",$D90+Settings!$B$2)</f>
        <v/>
      </c>
      <c r="G90" s="11" t="n"/>
      <c r="H90">
        <f>IF($A90="","",IF($G90&lt;&gt;"","Paid",IF($F90&lt;TODAY(),"Overdue","Sent")))</f>
        <v/>
      </c>
      <c r="I90">
        <f>IF(H90="Overdue",TODAY()-F90,"")</f>
        <v/>
      </c>
    </row>
    <row r="91">
      <c r="D91" s="11" t="n"/>
      <c r="E91" s="7" t="n"/>
      <c r="F91" s="11">
        <f>IF($D91="","",$D91+Settings!$B$2)</f>
        <v/>
      </c>
      <c r="G91" s="11" t="n"/>
      <c r="H91">
        <f>IF($A91="","",IF($G91&lt;&gt;"","Paid",IF($F91&lt;TODAY(),"Overdue","Sent")))</f>
        <v/>
      </c>
      <c r="I91">
        <f>IF(H91="Overdue",TODAY()-F91,"")</f>
        <v/>
      </c>
    </row>
    <row r="92">
      <c r="D92" s="11" t="n"/>
      <c r="E92" s="7" t="n"/>
      <c r="F92" s="11">
        <f>IF($D92="","",$D92+Settings!$B$2)</f>
        <v/>
      </c>
      <c r="G92" s="11" t="n"/>
      <c r="H92">
        <f>IF($A92="","",IF($G92&lt;&gt;"","Paid",IF($F92&lt;TODAY(),"Overdue","Sent")))</f>
        <v/>
      </c>
      <c r="I92">
        <f>IF(H92="Overdue",TODAY()-F92,"")</f>
        <v/>
      </c>
    </row>
    <row r="93">
      <c r="D93" s="11" t="n"/>
      <c r="E93" s="7" t="n"/>
      <c r="F93" s="11">
        <f>IF($D93="","",$D93+Settings!$B$2)</f>
        <v/>
      </c>
      <c r="G93" s="11" t="n"/>
      <c r="H93">
        <f>IF($A93="","",IF($G93&lt;&gt;"","Paid",IF($F93&lt;TODAY(),"Overdue","Sent")))</f>
        <v/>
      </c>
      <c r="I93">
        <f>IF(H93="Overdue",TODAY()-F93,"")</f>
        <v/>
      </c>
    </row>
    <row r="94">
      <c r="D94" s="11" t="n"/>
      <c r="E94" s="7" t="n"/>
      <c r="F94" s="11">
        <f>IF($D94="","",$D94+Settings!$B$2)</f>
        <v/>
      </c>
      <c r="G94" s="11" t="n"/>
      <c r="H94">
        <f>IF($A94="","",IF($G94&lt;&gt;"","Paid",IF($F94&lt;TODAY(),"Overdue","Sent")))</f>
        <v/>
      </c>
      <c r="I94">
        <f>IF(H94="Overdue",TODAY()-F94,"")</f>
        <v/>
      </c>
    </row>
    <row r="95">
      <c r="D95" s="11" t="n"/>
      <c r="E95" s="7" t="n"/>
      <c r="F95" s="11">
        <f>IF($D95="","",$D95+Settings!$B$2)</f>
        <v/>
      </c>
      <c r="G95" s="11" t="n"/>
      <c r="H95">
        <f>IF($A95="","",IF($G95&lt;&gt;"","Paid",IF($F95&lt;TODAY(),"Overdue","Sent")))</f>
        <v/>
      </c>
      <c r="I95">
        <f>IF(H95="Overdue",TODAY()-F95,"")</f>
        <v/>
      </c>
    </row>
    <row r="96">
      <c r="D96" s="11" t="n"/>
      <c r="E96" s="7" t="n"/>
      <c r="F96" s="11">
        <f>IF($D96="","",$D96+Settings!$B$2)</f>
        <v/>
      </c>
      <c r="G96" s="11" t="n"/>
      <c r="H96">
        <f>IF($A96="","",IF($G96&lt;&gt;"","Paid",IF($F96&lt;TODAY(),"Overdue","Sent")))</f>
        <v/>
      </c>
      <c r="I96">
        <f>IF(H96="Overdue",TODAY()-F96,"")</f>
        <v/>
      </c>
    </row>
    <row r="97">
      <c r="D97" s="11" t="n"/>
      <c r="E97" s="7" t="n"/>
      <c r="F97" s="11">
        <f>IF($D97="","",$D97+Settings!$B$2)</f>
        <v/>
      </c>
      <c r="G97" s="11" t="n"/>
      <c r="H97">
        <f>IF($A97="","",IF($G97&lt;&gt;"","Paid",IF($F97&lt;TODAY(),"Overdue","Sent")))</f>
        <v/>
      </c>
      <c r="I97">
        <f>IF(H97="Overdue",TODAY()-F97,"")</f>
        <v/>
      </c>
    </row>
    <row r="98">
      <c r="D98" s="11" t="n"/>
      <c r="E98" s="7" t="n"/>
      <c r="F98" s="11">
        <f>IF($D98="","",$D98+Settings!$B$2)</f>
        <v/>
      </c>
      <c r="G98" s="11" t="n"/>
      <c r="H98">
        <f>IF($A98="","",IF($G98&lt;&gt;"","Paid",IF($F98&lt;TODAY(),"Overdue","Sent")))</f>
        <v/>
      </c>
      <c r="I98">
        <f>IF(H98="Overdue",TODAY()-F98,"")</f>
        <v/>
      </c>
    </row>
    <row r="99">
      <c r="D99" s="11" t="n"/>
      <c r="E99" s="7" t="n"/>
      <c r="F99" s="11">
        <f>IF($D99="","",$D99+Settings!$B$2)</f>
        <v/>
      </c>
      <c r="G99" s="11" t="n"/>
      <c r="H99">
        <f>IF($A99="","",IF($G99&lt;&gt;"","Paid",IF($F99&lt;TODAY(),"Overdue","Sent")))</f>
        <v/>
      </c>
      <c r="I99">
        <f>IF(H99="Overdue",TODAY()-F99,"")</f>
        <v/>
      </c>
    </row>
    <row r="100">
      <c r="D100" s="11" t="n"/>
      <c r="E100" s="7" t="n"/>
      <c r="F100" s="11">
        <f>IF($D100="","",$D100+Settings!$B$2)</f>
        <v/>
      </c>
      <c r="G100" s="11" t="n"/>
      <c r="H100">
        <f>IF($A100="","",IF($G100&lt;&gt;"","Paid",IF($F100&lt;TODAY(),"Overdue","Sent")))</f>
        <v/>
      </c>
      <c r="I100">
        <f>IF(H100="Overdue",TODAY()-F100,"")</f>
        <v/>
      </c>
    </row>
    <row r="101">
      <c r="D101" s="11" t="n"/>
      <c r="E101" s="7" t="n"/>
      <c r="F101" s="11">
        <f>IF($D101="","",$D101+Settings!$B$2)</f>
        <v/>
      </c>
      <c r="G101" s="11" t="n"/>
      <c r="H101">
        <f>IF($A101="","",IF($G101&lt;&gt;"","Paid",IF($F101&lt;TODAY(),"Overdue","Sent")))</f>
        <v/>
      </c>
      <c r="I101">
        <f>IF(H101="Overdue",TODAY()-F101,"")</f>
        <v/>
      </c>
    </row>
    <row r="102">
      <c r="D102" s="11" t="n"/>
      <c r="E102" s="7" t="n"/>
      <c r="F102" s="11">
        <f>IF($D102="","",$D102+Settings!$B$2)</f>
        <v/>
      </c>
      <c r="G102" s="11" t="n"/>
      <c r="H102">
        <f>IF($A102="","",IF($G102&lt;&gt;"","Paid",IF($F102&lt;TODAY(),"Overdue","Sent")))</f>
        <v/>
      </c>
      <c r="I102">
        <f>IF(H102="Overdue",TODAY()-F102,"")</f>
        <v/>
      </c>
    </row>
    <row r="103">
      <c r="D103" s="11" t="n"/>
      <c r="E103" s="7" t="n"/>
      <c r="F103" s="11">
        <f>IF($D103="","",$D103+Settings!$B$2)</f>
        <v/>
      </c>
      <c r="G103" s="11" t="n"/>
      <c r="H103">
        <f>IF($A103="","",IF($G103&lt;&gt;"","Paid",IF($F103&lt;TODAY(),"Overdue","Sent")))</f>
        <v/>
      </c>
      <c r="I103">
        <f>IF(H103="Overdue",TODAY()-F103,"")</f>
        <v/>
      </c>
    </row>
    <row r="104">
      <c r="D104" s="11" t="n"/>
      <c r="E104" s="7" t="n"/>
      <c r="F104" s="11">
        <f>IF($D104="","",$D104+Settings!$B$2)</f>
        <v/>
      </c>
      <c r="G104" s="11" t="n"/>
      <c r="H104">
        <f>IF($A104="","",IF($G104&lt;&gt;"","Paid",IF($F104&lt;TODAY(),"Overdue","Sent")))</f>
        <v/>
      </c>
      <c r="I104">
        <f>IF(H104="Overdue",TODAY()-F104,"")</f>
        <v/>
      </c>
    </row>
    <row r="105">
      <c r="D105" s="11" t="n"/>
      <c r="E105" s="7" t="n"/>
      <c r="F105" s="11">
        <f>IF($D105="","",$D105+Settings!$B$2)</f>
        <v/>
      </c>
      <c r="G105" s="11" t="n"/>
      <c r="H105">
        <f>IF($A105="","",IF($G105&lt;&gt;"","Paid",IF($F105&lt;TODAY(),"Overdue","Sent")))</f>
        <v/>
      </c>
      <c r="I105">
        <f>IF(H105="Overdue",TODAY()-F105,"")</f>
        <v/>
      </c>
    </row>
    <row r="106">
      <c r="D106" s="11" t="n"/>
      <c r="E106" s="7" t="n"/>
      <c r="F106" s="11">
        <f>IF($D106="","",$D106+Settings!$B$2)</f>
        <v/>
      </c>
      <c r="G106" s="11" t="n"/>
      <c r="H106">
        <f>IF($A106="","",IF($G106&lt;&gt;"","Paid",IF($F106&lt;TODAY(),"Overdue","Sent")))</f>
        <v/>
      </c>
      <c r="I106">
        <f>IF(H106="Overdue",TODAY()-F106,"")</f>
        <v/>
      </c>
    </row>
    <row r="107">
      <c r="D107" s="11" t="n"/>
      <c r="E107" s="7" t="n"/>
      <c r="F107" s="11">
        <f>IF($D107="","",$D107+Settings!$B$2)</f>
        <v/>
      </c>
      <c r="G107" s="11" t="n"/>
      <c r="H107">
        <f>IF($A107="","",IF($G107&lt;&gt;"","Paid",IF($F107&lt;TODAY(),"Overdue","Sent")))</f>
        <v/>
      </c>
      <c r="I107">
        <f>IF(H107="Overdue",TODAY()-F107,"")</f>
        <v/>
      </c>
    </row>
    <row r="108">
      <c r="D108" s="11" t="n"/>
      <c r="E108" s="7" t="n"/>
      <c r="F108" s="11">
        <f>IF($D108="","",$D108+Settings!$B$2)</f>
        <v/>
      </c>
      <c r="G108" s="11" t="n"/>
      <c r="H108">
        <f>IF($A108="","",IF($G108&lt;&gt;"","Paid",IF($F108&lt;TODAY(),"Overdue","Sent")))</f>
        <v/>
      </c>
      <c r="I108">
        <f>IF(H108="Overdue",TODAY()-F108,"")</f>
        <v/>
      </c>
    </row>
    <row r="109">
      <c r="D109" s="11" t="n"/>
      <c r="E109" s="7" t="n"/>
      <c r="F109" s="11">
        <f>IF($D109="","",$D109+Settings!$B$2)</f>
        <v/>
      </c>
      <c r="G109" s="11" t="n"/>
      <c r="H109">
        <f>IF($A109="","",IF($G109&lt;&gt;"","Paid",IF($F109&lt;TODAY(),"Overdue","Sent")))</f>
        <v/>
      </c>
      <c r="I109">
        <f>IF(H109="Overdue",TODAY()-F109,"")</f>
        <v/>
      </c>
    </row>
    <row r="110">
      <c r="D110" s="11" t="n"/>
      <c r="E110" s="7" t="n"/>
      <c r="F110" s="11">
        <f>IF($D110="","",$D110+Settings!$B$2)</f>
        <v/>
      </c>
      <c r="G110" s="11" t="n"/>
      <c r="H110">
        <f>IF($A110="","",IF($G110&lt;&gt;"","Paid",IF($F110&lt;TODAY(),"Overdue","Sent")))</f>
        <v/>
      </c>
      <c r="I110">
        <f>IF(H110="Overdue",TODAY()-F110,"")</f>
        <v/>
      </c>
    </row>
    <row r="111">
      <c r="D111" s="11" t="n"/>
      <c r="E111" s="7" t="n"/>
      <c r="F111" s="11">
        <f>IF($D111="","",$D111+Settings!$B$2)</f>
        <v/>
      </c>
      <c r="G111" s="11" t="n"/>
      <c r="H111">
        <f>IF($A111="","",IF($G111&lt;&gt;"","Paid",IF($F111&lt;TODAY(),"Overdue","Sent")))</f>
        <v/>
      </c>
      <c r="I111">
        <f>IF(H111="Overdue",TODAY()-F111,"")</f>
        <v/>
      </c>
    </row>
    <row r="112">
      <c r="D112" s="11" t="n"/>
      <c r="E112" s="7" t="n"/>
      <c r="F112" s="11">
        <f>IF($D112="","",$D112+Settings!$B$2)</f>
        <v/>
      </c>
      <c r="G112" s="11" t="n"/>
      <c r="H112">
        <f>IF($A112="","",IF($G112&lt;&gt;"","Paid",IF($F112&lt;TODAY(),"Overdue","Sent")))</f>
        <v/>
      </c>
      <c r="I112">
        <f>IF(H112="Overdue",TODAY()-F112,"")</f>
        <v/>
      </c>
    </row>
    <row r="113">
      <c r="D113" s="11" t="n"/>
      <c r="E113" s="7" t="n"/>
      <c r="F113" s="11">
        <f>IF($D113="","",$D113+Settings!$B$2)</f>
        <v/>
      </c>
      <c r="G113" s="11" t="n"/>
      <c r="H113">
        <f>IF($A113="","",IF($G113&lt;&gt;"","Paid",IF($F113&lt;TODAY(),"Overdue","Sent")))</f>
        <v/>
      </c>
      <c r="I113">
        <f>IF(H113="Overdue",TODAY()-F113,"")</f>
        <v/>
      </c>
    </row>
    <row r="114">
      <c r="D114" s="11" t="n"/>
      <c r="E114" s="7" t="n"/>
      <c r="F114" s="11">
        <f>IF($D114="","",$D114+Settings!$B$2)</f>
        <v/>
      </c>
      <c r="G114" s="11" t="n"/>
      <c r="H114">
        <f>IF($A114="","",IF($G114&lt;&gt;"","Paid",IF($F114&lt;TODAY(),"Overdue","Sent")))</f>
        <v/>
      </c>
      <c r="I114">
        <f>IF(H114="Overdue",TODAY()-F114,"")</f>
        <v/>
      </c>
    </row>
    <row r="115">
      <c r="D115" s="11" t="n"/>
      <c r="E115" s="7" t="n"/>
      <c r="F115" s="11">
        <f>IF($D115="","",$D115+Settings!$B$2)</f>
        <v/>
      </c>
      <c r="G115" s="11" t="n"/>
      <c r="H115">
        <f>IF($A115="","",IF($G115&lt;&gt;"","Paid",IF($F115&lt;TODAY(),"Overdue","Sent")))</f>
        <v/>
      </c>
      <c r="I115">
        <f>IF(H115="Overdue",TODAY()-F115,"")</f>
        <v/>
      </c>
    </row>
    <row r="116">
      <c r="D116" s="11" t="n"/>
      <c r="E116" s="7" t="n"/>
      <c r="F116" s="11">
        <f>IF($D116="","",$D116+Settings!$B$2)</f>
        <v/>
      </c>
      <c r="G116" s="11" t="n"/>
      <c r="H116">
        <f>IF($A116="","",IF($G116&lt;&gt;"","Paid",IF($F116&lt;TODAY(),"Overdue","Sent")))</f>
        <v/>
      </c>
      <c r="I116">
        <f>IF(H116="Overdue",TODAY()-F116,"")</f>
        <v/>
      </c>
    </row>
    <row r="117">
      <c r="D117" s="11" t="n"/>
      <c r="E117" s="7" t="n"/>
      <c r="F117" s="11">
        <f>IF($D117="","",$D117+Settings!$B$2)</f>
        <v/>
      </c>
      <c r="G117" s="11" t="n"/>
      <c r="H117">
        <f>IF($A117="","",IF($G117&lt;&gt;"","Paid",IF($F117&lt;TODAY(),"Overdue","Sent")))</f>
        <v/>
      </c>
      <c r="I117">
        <f>IF(H117="Overdue",TODAY()-F117,"")</f>
        <v/>
      </c>
    </row>
    <row r="118">
      <c r="D118" s="11" t="n"/>
      <c r="E118" s="7" t="n"/>
      <c r="F118" s="11">
        <f>IF($D118="","",$D118+Settings!$B$2)</f>
        <v/>
      </c>
      <c r="G118" s="11" t="n"/>
      <c r="H118">
        <f>IF($A118="","",IF($G118&lt;&gt;"","Paid",IF($F118&lt;TODAY(),"Overdue","Sent")))</f>
        <v/>
      </c>
      <c r="I118">
        <f>IF(H118="Overdue",TODAY()-F118,"")</f>
        <v/>
      </c>
    </row>
    <row r="119">
      <c r="D119" s="11" t="n"/>
      <c r="E119" s="7" t="n"/>
      <c r="F119" s="11">
        <f>IF($D119="","",$D119+Settings!$B$2)</f>
        <v/>
      </c>
      <c r="G119" s="11" t="n"/>
      <c r="H119">
        <f>IF($A119="","",IF($G119&lt;&gt;"","Paid",IF($F119&lt;TODAY(),"Overdue","Sent")))</f>
        <v/>
      </c>
      <c r="I119">
        <f>IF(H119="Overdue",TODAY()-F119,"")</f>
        <v/>
      </c>
    </row>
    <row r="120">
      <c r="D120" s="11" t="n"/>
      <c r="E120" s="7" t="n"/>
      <c r="F120" s="11">
        <f>IF($D120="","",$D120+Settings!$B$2)</f>
        <v/>
      </c>
      <c r="G120" s="11" t="n"/>
      <c r="H120">
        <f>IF($A120="","",IF($G120&lt;&gt;"","Paid",IF($F120&lt;TODAY(),"Overdue","Sent")))</f>
        <v/>
      </c>
      <c r="I120">
        <f>IF(H120="Overdue",TODAY()-F120,"")</f>
        <v/>
      </c>
    </row>
    <row r="121">
      <c r="D121" s="11" t="n"/>
      <c r="E121" s="7" t="n"/>
      <c r="F121" s="11">
        <f>IF($D121="","",$D121+Settings!$B$2)</f>
        <v/>
      </c>
      <c r="G121" s="11" t="n"/>
      <c r="H121">
        <f>IF($A121="","",IF($G121&lt;&gt;"","Paid",IF($F121&lt;TODAY(),"Overdue","Sent")))</f>
        <v/>
      </c>
      <c r="I121">
        <f>IF(H121="Overdue",TODAY()-F121,"")</f>
        <v/>
      </c>
    </row>
    <row r="122">
      <c r="D122" s="11" t="n"/>
      <c r="E122" s="7" t="n"/>
      <c r="F122" s="11">
        <f>IF($D122="","",$D122+Settings!$B$2)</f>
        <v/>
      </c>
      <c r="G122" s="11" t="n"/>
      <c r="H122">
        <f>IF($A122="","",IF($G122&lt;&gt;"","Paid",IF($F122&lt;TODAY(),"Overdue","Sent")))</f>
        <v/>
      </c>
      <c r="I122">
        <f>IF(H122="Overdue",TODAY()-F122,"")</f>
        <v/>
      </c>
    </row>
    <row r="123">
      <c r="D123" s="11" t="n"/>
      <c r="E123" s="7" t="n"/>
      <c r="F123" s="11">
        <f>IF($D123="","",$D123+Settings!$B$2)</f>
        <v/>
      </c>
      <c r="G123" s="11" t="n"/>
      <c r="H123">
        <f>IF($A123="","",IF($G123&lt;&gt;"","Paid",IF($F123&lt;TODAY(),"Overdue","Sent")))</f>
        <v/>
      </c>
      <c r="I123">
        <f>IF(H123="Overdue",TODAY()-F123,"")</f>
        <v/>
      </c>
    </row>
    <row r="124">
      <c r="D124" s="11" t="n"/>
      <c r="E124" s="7" t="n"/>
      <c r="F124" s="11">
        <f>IF($D124="","",$D124+Settings!$B$2)</f>
        <v/>
      </c>
      <c r="G124" s="11" t="n"/>
      <c r="H124">
        <f>IF($A124="","",IF($G124&lt;&gt;"","Paid",IF($F124&lt;TODAY(),"Overdue","Sent")))</f>
        <v/>
      </c>
      <c r="I124">
        <f>IF(H124="Overdue",TODAY()-F124,"")</f>
        <v/>
      </c>
    </row>
    <row r="125">
      <c r="D125" s="11" t="n"/>
      <c r="E125" s="7" t="n"/>
      <c r="F125" s="11">
        <f>IF($D125="","",$D125+Settings!$B$2)</f>
        <v/>
      </c>
      <c r="G125" s="11" t="n"/>
      <c r="H125">
        <f>IF($A125="","",IF($G125&lt;&gt;"","Paid",IF($F125&lt;TODAY(),"Overdue","Sent")))</f>
        <v/>
      </c>
      <c r="I125">
        <f>IF(H125="Overdue",TODAY()-F125,"")</f>
        <v/>
      </c>
    </row>
    <row r="126">
      <c r="D126" s="11" t="n"/>
      <c r="E126" s="7" t="n"/>
      <c r="F126" s="11">
        <f>IF($D126="","",$D126+Settings!$B$2)</f>
        <v/>
      </c>
      <c r="G126" s="11" t="n"/>
      <c r="H126">
        <f>IF($A126="","",IF($G126&lt;&gt;"","Paid",IF($F126&lt;TODAY(),"Overdue","Sent")))</f>
        <v/>
      </c>
      <c r="I126">
        <f>IF(H126="Overdue",TODAY()-F126,"")</f>
        <v/>
      </c>
    </row>
    <row r="127">
      <c r="D127" s="11" t="n"/>
      <c r="E127" s="7" t="n"/>
      <c r="F127" s="11">
        <f>IF($D127="","",$D127+Settings!$B$2)</f>
        <v/>
      </c>
      <c r="G127" s="11" t="n"/>
      <c r="H127">
        <f>IF($A127="","",IF($G127&lt;&gt;"","Paid",IF($F127&lt;TODAY(),"Overdue","Sent")))</f>
        <v/>
      </c>
      <c r="I127">
        <f>IF(H127="Overdue",TODAY()-F127,"")</f>
        <v/>
      </c>
    </row>
    <row r="128">
      <c r="D128" s="11" t="n"/>
      <c r="E128" s="7" t="n"/>
      <c r="F128" s="11">
        <f>IF($D128="","",$D128+Settings!$B$2)</f>
        <v/>
      </c>
      <c r="G128" s="11" t="n"/>
      <c r="H128">
        <f>IF($A128="","",IF($G128&lt;&gt;"","Paid",IF($F128&lt;TODAY(),"Overdue","Sent")))</f>
        <v/>
      </c>
      <c r="I128">
        <f>IF(H128="Overdue",TODAY()-F128,"")</f>
        <v/>
      </c>
    </row>
    <row r="129">
      <c r="D129" s="11" t="n"/>
      <c r="E129" s="7" t="n"/>
      <c r="F129" s="11">
        <f>IF($D129="","",$D129+Settings!$B$2)</f>
        <v/>
      </c>
      <c r="G129" s="11" t="n"/>
      <c r="H129">
        <f>IF($A129="","",IF($G129&lt;&gt;"","Paid",IF($F129&lt;TODAY(),"Overdue","Sent")))</f>
        <v/>
      </c>
      <c r="I129">
        <f>IF(H129="Overdue",TODAY()-F129,"")</f>
        <v/>
      </c>
    </row>
    <row r="130">
      <c r="D130" s="11" t="n"/>
      <c r="E130" s="7" t="n"/>
      <c r="F130" s="11">
        <f>IF($D130="","",$D130+Settings!$B$2)</f>
        <v/>
      </c>
      <c r="G130" s="11" t="n"/>
      <c r="H130">
        <f>IF($A130="","",IF($G130&lt;&gt;"","Paid",IF($F130&lt;TODAY(),"Overdue","Sent")))</f>
        <v/>
      </c>
      <c r="I130">
        <f>IF(H130="Overdue",TODAY()-F130,"")</f>
        <v/>
      </c>
    </row>
    <row r="131">
      <c r="D131" s="11" t="n"/>
      <c r="E131" s="7" t="n"/>
      <c r="F131" s="11">
        <f>IF($D131="","",$D131+Settings!$B$2)</f>
        <v/>
      </c>
      <c r="G131" s="11" t="n"/>
      <c r="H131">
        <f>IF($A131="","",IF($G131&lt;&gt;"","Paid",IF($F131&lt;TODAY(),"Overdue","Sent")))</f>
        <v/>
      </c>
      <c r="I131">
        <f>IF(H131="Overdue",TODAY()-F131,"")</f>
        <v/>
      </c>
    </row>
    <row r="132">
      <c r="D132" s="11" t="n"/>
      <c r="E132" s="7" t="n"/>
      <c r="F132" s="11">
        <f>IF($D132="","",$D132+Settings!$B$2)</f>
        <v/>
      </c>
      <c r="G132" s="11" t="n"/>
      <c r="H132">
        <f>IF($A132="","",IF($G132&lt;&gt;"","Paid",IF($F132&lt;TODAY(),"Overdue","Sent")))</f>
        <v/>
      </c>
      <c r="I132">
        <f>IF(H132="Overdue",TODAY()-F132,"")</f>
        <v/>
      </c>
    </row>
    <row r="133">
      <c r="D133" s="11" t="n"/>
      <c r="E133" s="7" t="n"/>
      <c r="F133" s="11">
        <f>IF($D133="","",$D133+Settings!$B$2)</f>
        <v/>
      </c>
      <c r="G133" s="11" t="n"/>
      <c r="H133">
        <f>IF($A133="","",IF($G133&lt;&gt;"","Paid",IF($F133&lt;TODAY(),"Overdue","Sent")))</f>
        <v/>
      </c>
      <c r="I133">
        <f>IF(H133="Overdue",TODAY()-F133,"")</f>
        <v/>
      </c>
    </row>
    <row r="134">
      <c r="D134" s="11" t="n"/>
      <c r="E134" s="7" t="n"/>
      <c r="F134" s="11">
        <f>IF($D134="","",$D134+Settings!$B$2)</f>
        <v/>
      </c>
      <c r="G134" s="11" t="n"/>
      <c r="H134">
        <f>IF($A134="","",IF($G134&lt;&gt;"","Paid",IF($F134&lt;TODAY(),"Overdue","Sent")))</f>
        <v/>
      </c>
      <c r="I134">
        <f>IF(H134="Overdue",TODAY()-F134,"")</f>
        <v/>
      </c>
    </row>
    <row r="135">
      <c r="D135" s="11" t="n"/>
      <c r="E135" s="7" t="n"/>
      <c r="F135" s="11">
        <f>IF($D135="","",$D135+Settings!$B$2)</f>
        <v/>
      </c>
      <c r="G135" s="11" t="n"/>
      <c r="H135">
        <f>IF($A135="","",IF($G135&lt;&gt;"","Paid",IF($F135&lt;TODAY(),"Overdue","Sent")))</f>
        <v/>
      </c>
      <c r="I135">
        <f>IF(H135="Overdue",TODAY()-F135,"")</f>
        <v/>
      </c>
    </row>
    <row r="136">
      <c r="D136" s="11" t="n"/>
      <c r="E136" s="7" t="n"/>
      <c r="F136" s="11">
        <f>IF($D136="","",$D136+Settings!$B$2)</f>
        <v/>
      </c>
      <c r="G136" s="11" t="n"/>
      <c r="H136">
        <f>IF($A136="","",IF($G136&lt;&gt;"","Paid",IF($F136&lt;TODAY(),"Overdue","Sent")))</f>
        <v/>
      </c>
      <c r="I136">
        <f>IF(H136="Overdue",TODAY()-F136,"")</f>
        <v/>
      </c>
    </row>
    <row r="137">
      <c r="D137" s="11" t="n"/>
      <c r="E137" s="7" t="n"/>
      <c r="F137" s="11">
        <f>IF($D137="","",$D137+Settings!$B$2)</f>
        <v/>
      </c>
      <c r="G137" s="11" t="n"/>
      <c r="H137">
        <f>IF($A137="","",IF($G137&lt;&gt;"","Paid",IF($F137&lt;TODAY(),"Overdue","Sent")))</f>
        <v/>
      </c>
      <c r="I137">
        <f>IF(H137="Overdue",TODAY()-F137,"")</f>
        <v/>
      </c>
    </row>
    <row r="138">
      <c r="D138" s="11" t="n"/>
      <c r="E138" s="7" t="n"/>
      <c r="F138" s="11">
        <f>IF($D138="","",$D138+Settings!$B$2)</f>
        <v/>
      </c>
      <c r="G138" s="11" t="n"/>
      <c r="H138">
        <f>IF($A138="","",IF($G138&lt;&gt;"","Paid",IF($F138&lt;TODAY(),"Overdue","Sent")))</f>
        <v/>
      </c>
      <c r="I138">
        <f>IF(H138="Overdue",TODAY()-F138,"")</f>
        <v/>
      </c>
    </row>
    <row r="139">
      <c r="D139" s="11" t="n"/>
      <c r="E139" s="7" t="n"/>
      <c r="F139" s="11">
        <f>IF($D139="","",$D139+Settings!$B$2)</f>
        <v/>
      </c>
      <c r="G139" s="11" t="n"/>
      <c r="H139">
        <f>IF($A139="","",IF($G139&lt;&gt;"","Paid",IF($F139&lt;TODAY(),"Overdue","Sent")))</f>
        <v/>
      </c>
      <c r="I139">
        <f>IF(H139="Overdue",TODAY()-F139,"")</f>
        <v/>
      </c>
    </row>
    <row r="140">
      <c r="D140" s="11" t="n"/>
      <c r="E140" s="7" t="n"/>
      <c r="F140" s="11">
        <f>IF($D140="","",$D140+Settings!$B$2)</f>
        <v/>
      </c>
      <c r="G140" s="11" t="n"/>
      <c r="H140">
        <f>IF($A140="","",IF($G140&lt;&gt;"","Paid",IF($F140&lt;TODAY(),"Overdue","Sent")))</f>
        <v/>
      </c>
      <c r="I140">
        <f>IF(H140="Overdue",TODAY()-F140,"")</f>
        <v/>
      </c>
    </row>
    <row r="141">
      <c r="D141" s="11" t="n"/>
      <c r="E141" s="7" t="n"/>
      <c r="F141" s="11">
        <f>IF($D141="","",$D141+Settings!$B$2)</f>
        <v/>
      </c>
      <c r="G141" s="11" t="n"/>
      <c r="H141">
        <f>IF($A141="","",IF($G141&lt;&gt;"","Paid",IF($F141&lt;TODAY(),"Overdue","Sent")))</f>
        <v/>
      </c>
      <c r="I141">
        <f>IF(H141="Overdue",TODAY()-F141,"")</f>
        <v/>
      </c>
    </row>
    <row r="142">
      <c r="D142" s="11" t="n"/>
      <c r="E142" s="7" t="n"/>
      <c r="F142" s="11">
        <f>IF($D142="","",$D142+Settings!$B$2)</f>
        <v/>
      </c>
      <c r="G142" s="11" t="n"/>
      <c r="H142">
        <f>IF($A142="","",IF($G142&lt;&gt;"","Paid",IF($F142&lt;TODAY(),"Overdue","Sent")))</f>
        <v/>
      </c>
      <c r="I142">
        <f>IF(H142="Overdue",TODAY()-F142,"")</f>
        <v/>
      </c>
    </row>
    <row r="143">
      <c r="D143" s="11" t="n"/>
      <c r="E143" s="7" t="n"/>
      <c r="F143" s="11">
        <f>IF($D143="","",$D143+Settings!$B$2)</f>
        <v/>
      </c>
      <c r="G143" s="11" t="n"/>
      <c r="H143">
        <f>IF($A143="","",IF($G143&lt;&gt;"","Paid",IF($F143&lt;TODAY(),"Overdue","Sent")))</f>
        <v/>
      </c>
      <c r="I143">
        <f>IF(H143="Overdue",TODAY()-F143,"")</f>
        <v/>
      </c>
    </row>
    <row r="144">
      <c r="D144" s="11" t="n"/>
      <c r="E144" s="7" t="n"/>
      <c r="F144" s="11">
        <f>IF($D144="","",$D144+Settings!$B$2)</f>
        <v/>
      </c>
      <c r="G144" s="11" t="n"/>
      <c r="H144">
        <f>IF($A144="","",IF($G144&lt;&gt;"","Paid",IF($F144&lt;TODAY(),"Overdue","Sent")))</f>
        <v/>
      </c>
      <c r="I144">
        <f>IF(H144="Overdue",TODAY()-F144,"")</f>
        <v/>
      </c>
    </row>
    <row r="145">
      <c r="D145" s="11" t="n"/>
      <c r="E145" s="7" t="n"/>
      <c r="F145" s="11">
        <f>IF($D145="","",$D145+Settings!$B$2)</f>
        <v/>
      </c>
      <c r="G145" s="11" t="n"/>
      <c r="H145">
        <f>IF($A145="","",IF($G145&lt;&gt;"","Paid",IF($F145&lt;TODAY(),"Overdue","Sent")))</f>
        <v/>
      </c>
      <c r="I145">
        <f>IF(H145="Overdue",TODAY()-F145,"")</f>
        <v/>
      </c>
    </row>
    <row r="146">
      <c r="D146" s="11" t="n"/>
      <c r="E146" s="7" t="n"/>
      <c r="F146" s="11">
        <f>IF($D146="","",$D146+Settings!$B$2)</f>
        <v/>
      </c>
      <c r="G146" s="11" t="n"/>
      <c r="H146">
        <f>IF($A146="","",IF($G146&lt;&gt;"","Paid",IF($F146&lt;TODAY(),"Overdue","Sent")))</f>
        <v/>
      </c>
      <c r="I146">
        <f>IF(H146="Overdue",TODAY()-F146,"")</f>
        <v/>
      </c>
    </row>
    <row r="147">
      <c r="D147" s="11" t="n"/>
      <c r="E147" s="7" t="n"/>
      <c r="F147" s="11">
        <f>IF($D147="","",$D147+Settings!$B$2)</f>
        <v/>
      </c>
      <c r="G147" s="11" t="n"/>
      <c r="H147">
        <f>IF($A147="","",IF($G147&lt;&gt;"","Paid",IF($F147&lt;TODAY(),"Overdue","Sent")))</f>
        <v/>
      </c>
      <c r="I147">
        <f>IF(H147="Overdue",TODAY()-F147,"")</f>
        <v/>
      </c>
    </row>
    <row r="148">
      <c r="D148" s="11" t="n"/>
      <c r="E148" s="7" t="n"/>
      <c r="F148" s="11">
        <f>IF($D148="","",$D148+Settings!$B$2)</f>
        <v/>
      </c>
      <c r="G148" s="11" t="n"/>
      <c r="H148">
        <f>IF($A148="","",IF($G148&lt;&gt;"","Paid",IF($F148&lt;TODAY(),"Overdue","Sent")))</f>
        <v/>
      </c>
      <c r="I148">
        <f>IF(H148="Overdue",TODAY()-F148,"")</f>
        <v/>
      </c>
    </row>
    <row r="149">
      <c r="D149" s="11" t="n"/>
      <c r="E149" s="7" t="n"/>
      <c r="F149" s="11">
        <f>IF($D149="","",$D149+Settings!$B$2)</f>
        <v/>
      </c>
      <c r="G149" s="11" t="n"/>
      <c r="H149">
        <f>IF($A149="","",IF($G149&lt;&gt;"","Paid",IF($F149&lt;TODAY(),"Overdue","Sent")))</f>
        <v/>
      </c>
      <c r="I149">
        <f>IF(H149="Overdue",TODAY()-F149,"")</f>
        <v/>
      </c>
    </row>
    <row r="150">
      <c r="D150" s="11" t="n"/>
      <c r="E150" s="7" t="n"/>
      <c r="F150" s="11">
        <f>IF($D150="","",$D150+Settings!$B$2)</f>
        <v/>
      </c>
      <c r="G150" s="11" t="n"/>
      <c r="H150">
        <f>IF($A150="","",IF($G150&lt;&gt;"","Paid",IF($F150&lt;TODAY(),"Overdue","Sent")))</f>
        <v/>
      </c>
      <c r="I150">
        <f>IF(H150="Overdue",TODAY()-F150,"")</f>
        <v/>
      </c>
    </row>
    <row r="151">
      <c r="D151" s="11" t="n"/>
      <c r="E151" s="7" t="n"/>
      <c r="F151" s="11">
        <f>IF($D151="","",$D151+Settings!$B$2)</f>
        <v/>
      </c>
      <c r="G151" s="11" t="n"/>
      <c r="H151">
        <f>IF($A151="","",IF($G151&lt;&gt;"","Paid",IF($F151&lt;TODAY(),"Overdue","Sent")))</f>
        <v/>
      </c>
      <c r="I151">
        <f>IF(H151="Overdue",TODAY()-F151,"")</f>
        <v/>
      </c>
    </row>
    <row r="152">
      <c r="D152" s="11" t="n"/>
      <c r="E152" s="7" t="n"/>
      <c r="F152" s="11">
        <f>IF($D152="","",$D152+Settings!$B$2)</f>
        <v/>
      </c>
      <c r="G152" s="11" t="n"/>
      <c r="H152">
        <f>IF($A152="","",IF($G152&lt;&gt;"","Paid",IF($F152&lt;TODAY(),"Overdue","Sent")))</f>
        <v/>
      </c>
      <c r="I152">
        <f>IF(H152="Overdue",TODAY()-F152,"")</f>
        <v/>
      </c>
    </row>
    <row r="153">
      <c r="D153" s="11" t="n"/>
      <c r="E153" s="7" t="n"/>
      <c r="F153" s="11">
        <f>IF($D153="","",$D153+Settings!$B$2)</f>
        <v/>
      </c>
      <c r="G153" s="11" t="n"/>
      <c r="H153">
        <f>IF($A153="","",IF($G153&lt;&gt;"","Paid",IF($F153&lt;TODAY(),"Overdue","Sent")))</f>
        <v/>
      </c>
      <c r="I153">
        <f>IF(H153="Overdue",TODAY()-F153,"")</f>
        <v/>
      </c>
    </row>
    <row r="154">
      <c r="D154" s="11" t="n"/>
      <c r="E154" s="7" t="n"/>
      <c r="F154" s="11">
        <f>IF($D154="","",$D154+Settings!$B$2)</f>
        <v/>
      </c>
      <c r="G154" s="11" t="n"/>
      <c r="H154">
        <f>IF($A154="","",IF($G154&lt;&gt;"","Paid",IF($F154&lt;TODAY(),"Overdue","Sent")))</f>
        <v/>
      </c>
      <c r="I154">
        <f>IF(H154="Overdue",TODAY()-F154,"")</f>
        <v/>
      </c>
    </row>
    <row r="155">
      <c r="D155" s="11" t="n"/>
      <c r="E155" s="7" t="n"/>
      <c r="F155" s="11">
        <f>IF($D155="","",$D155+Settings!$B$2)</f>
        <v/>
      </c>
      <c r="G155" s="11" t="n"/>
      <c r="H155">
        <f>IF($A155="","",IF($G155&lt;&gt;"","Paid",IF($F155&lt;TODAY(),"Overdue","Sent")))</f>
        <v/>
      </c>
      <c r="I155">
        <f>IF(H155="Overdue",TODAY()-F155,"")</f>
        <v/>
      </c>
    </row>
    <row r="156">
      <c r="D156" s="11" t="n"/>
      <c r="E156" s="7" t="n"/>
      <c r="F156" s="11">
        <f>IF($D156="","",$D156+Settings!$B$2)</f>
        <v/>
      </c>
      <c r="G156" s="11" t="n"/>
      <c r="H156">
        <f>IF($A156="","",IF($G156&lt;&gt;"","Paid",IF($F156&lt;TODAY(),"Overdue","Sent")))</f>
        <v/>
      </c>
      <c r="I156">
        <f>IF(H156="Overdue",TODAY()-F156,"")</f>
        <v/>
      </c>
    </row>
    <row r="157">
      <c r="D157" s="11" t="n"/>
      <c r="E157" s="7" t="n"/>
      <c r="F157" s="11">
        <f>IF($D157="","",$D157+Settings!$B$2)</f>
        <v/>
      </c>
      <c r="G157" s="11" t="n"/>
      <c r="H157">
        <f>IF($A157="","",IF($G157&lt;&gt;"","Paid",IF($F157&lt;TODAY(),"Overdue","Sent")))</f>
        <v/>
      </c>
      <c r="I157">
        <f>IF(H157="Overdue",TODAY()-F157,"")</f>
        <v/>
      </c>
    </row>
    <row r="158">
      <c r="D158" s="11" t="n"/>
      <c r="E158" s="7" t="n"/>
      <c r="F158" s="11">
        <f>IF($D158="","",$D158+Settings!$B$2)</f>
        <v/>
      </c>
      <c r="G158" s="11" t="n"/>
      <c r="H158">
        <f>IF($A158="","",IF($G158&lt;&gt;"","Paid",IF($F158&lt;TODAY(),"Overdue","Sent")))</f>
        <v/>
      </c>
      <c r="I158">
        <f>IF(H158="Overdue",TODAY()-F158,"")</f>
        <v/>
      </c>
    </row>
    <row r="159">
      <c r="D159" s="11" t="n"/>
      <c r="E159" s="7" t="n"/>
      <c r="F159" s="11">
        <f>IF($D159="","",$D159+Settings!$B$2)</f>
        <v/>
      </c>
      <c r="G159" s="11" t="n"/>
      <c r="H159">
        <f>IF($A159="","",IF($G159&lt;&gt;"","Paid",IF($F159&lt;TODAY(),"Overdue","Sent")))</f>
        <v/>
      </c>
      <c r="I159">
        <f>IF(H159="Overdue",TODAY()-F159,"")</f>
        <v/>
      </c>
    </row>
    <row r="160">
      <c r="D160" s="11" t="n"/>
      <c r="E160" s="7" t="n"/>
      <c r="F160" s="11">
        <f>IF($D160="","",$D160+Settings!$B$2)</f>
        <v/>
      </c>
      <c r="G160" s="11" t="n"/>
      <c r="H160">
        <f>IF($A160="","",IF($G160&lt;&gt;"","Paid",IF($F160&lt;TODAY(),"Overdue","Sent")))</f>
        <v/>
      </c>
      <c r="I160">
        <f>IF(H160="Overdue",TODAY()-F160,"")</f>
        <v/>
      </c>
    </row>
    <row r="161">
      <c r="D161" s="11" t="n"/>
      <c r="E161" s="7" t="n"/>
      <c r="F161" s="11">
        <f>IF($D161="","",$D161+Settings!$B$2)</f>
        <v/>
      </c>
      <c r="G161" s="11" t="n"/>
      <c r="H161">
        <f>IF($A161="","",IF($G161&lt;&gt;"","Paid",IF($F161&lt;TODAY(),"Overdue","Sent")))</f>
        <v/>
      </c>
      <c r="I161">
        <f>IF(H161="Overdue",TODAY()-F161,"")</f>
        <v/>
      </c>
    </row>
    <row r="162">
      <c r="D162" s="11" t="n"/>
      <c r="E162" s="7" t="n"/>
      <c r="F162" s="11">
        <f>IF($D162="","",$D162+Settings!$B$2)</f>
        <v/>
      </c>
      <c r="G162" s="11" t="n"/>
      <c r="H162">
        <f>IF($A162="","",IF($G162&lt;&gt;"","Paid",IF($F162&lt;TODAY(),"Overdue","Sent")))</f>
        <v/>
      </c>
      <c r="I162">
        <f>IF(H162="Overdue",TODAY()-F162,"")</f>
        <v/>
      </c>
    </row>
    <row r="163">
      <c r="D163" s="11" t="n"/>
      <c r="E163" s="7" t="n"/>
      <c r="F163" s="11">
        <f>IF($D163="","",$D163+Settings!$B$2)</f>
        <v/>
      </c>
      <c r="G163" s="11" t="n"/>
      <c r="H163">
        <f>IF($A163="","",IF($G163&lt;&gt;"","Paid",IF($F163&lt;TODAY(),"Overdue","Sent")))</f>
        <v/>
      </c>
      <c r="I163">
        <f>IF(H163="Overdue",TODAY()-F163,"")</f>
        <v/>
      </c>
    </row>
    <row r="164">
      <c r="D164" s="11" t="n"/>
      <c r="E164" s="7" t="n"/>
      <c r="F164" s="11">
        <f>IF($D164="","",$D164+Settings!$B$2)</f>
        <v/>
      </c>
      <c r="G164" s="11" t="n"/>
      <c r="H164">
        <f>IF($A164="","",IF($G164&lt;&gt;"","Paid",IF($F164&lt;TODAY(),"Overdue","Sent")))</f>
        <v/>
      </c>
      <c r="I164">
        <f>IF(H164="Overdue",TODAY()-F164,"")</f>
        <v/>
      </c>
    </row>
    <row r="165">
      <c r="D165" s="11" t="n"/>
      <c r="E165" s="7" t="n"/>
      <c r="F165" s="11">
        <f>IF($D165="","",$D165+Settings!$B$2)</f>
        <v/>
      </c>
      <c r="G165" s="11" t="n"/>
      <c r="H165">
        <f>IF($A165="","",IF($G165&lt;&gt;"","Paid",IF($F165&lt;TODAY(),"Overdue","Sent")))</f>
        <v/>
      </c>
      <c r="I165">
        <f>IF(H165="Overdue",TODAY()-F165,"")</f>
        <v/>
      </c>
    </row>
    <row r="166">
      <c r="D166" s="11" t="n"/>
      <c r="E166" s="7" t="n"/>
      <c r="F166" s="11">
        <f>IF($D166="","",$D166+Settings!$B$2)</f>
        <v/>
      </c>
      <c r="G166" s="11" t="n"/>
      <c r="H166">
        <f>IF($A166="","",IF($G166&lt;&gt;"","Paid",IF($F166&lt;TODAY(),"Overdue","Sent")))</f>
        <v/>
      </c>
      <c r="I166">
        <f>IF(H166="Overdue",TODAY()-F166,"")</f>
        <v/>
      </c>
    </row>
    <row r="167">
      <c r="D167" s="11" t="n"/>
      <c r="E167" s="7" t="n"/>
      <c r="F167" s="11">
        <f>IF($D167="","",$D167+Settings!$B$2)</f>
        <v/>
      </c>
      <c r="G167" s="11" t="n"/>
      <c r="H167">
        <f>IF($A167="","",IF($G167&lt;&gt;"","Paid",IF($F167&lt;TODAY(),"Overdue","Sent")))</f>
        <v/>
      </c>
      <c r="I167">
        <f>IF(H167="Overdue",TODAY()-F167,"")</f>
        <v/>
      </c>
    </row>
    <row r="168">
      <c r="D168" s="11" t="n"/>
      <c r="E168" s="7" t="n"/>
      <c r="F168" s="11">
        <f>IF($D168="","",$D168+Settings!$B$2)</f>
        <v/>
      </c>
      <c r="G168" s="11" t="n"/>
      <c r="H168">
        <f>IF($A168="","",IF($G168&lt;&gt;"","Paid",IF($F168&lt;TODAY(),"Overdue","Sent")))</f>
        <v/>
      </c>
      <c r="I168">
        <f>IF(H168="Overdue",TODAY()-F168,"")</f>
        <v/>
      </c>
    </row>
    <row r="169">
      <c r="D169" s="11" t="n"/>
      <c r="E169" s="7" t="n"/>
      <c r="F169" s="11">
        <f>IF($D169="","",$D169+Settings!$B$2)</f>
        <v/>
      </c>
      <c r="G169" s="11" t="n"/>
      <c r="H169">
        <f>IF($A169="","",IF($G169&lt;&gt;"","Paid",IF($F169&lt;TODAY(),"Overdue","Sent")))</f>
        <v/>
      </c>
      <c r="I169">
        <f>IF(H169="Overdue",TODAY()-F169,"")</f>
        <v/>
      </c>
    </row>
    <row r="170">
      <c r="D170" s="11" t="n"/>
      <c r="E170" s="7" t="n"/>
      <c r="F170" s="11">
        <f>IF($D170="","",$D170+Settings!$B$2)</f>
        <v/>
      </c>
      <c r="G170" s="11" t="n"/>
      <c r="H170">
        <f>IF($A170="","",IF($G170&lt;&gt;"","Paid",IF($F170&lt;TODAY(),"Overdue","Sent")))</f>
        <v/>
      </c>
      <c r="I170">
        <f>IF(H170="Overdue",TODAY()-F170,"")</f>
        <v/>
      </c>
    </row>
    <row r="171">
      <c r="D171" s="11" t="n"/>
      <c r="E171" s="7" t="n"/>
      <c r="F171" s="11">
        <f>IF($D171="","",$D171+Settings!$B$2)</f>
        <v/>
      </c>
      <c r="G171" s="11" t="n"/>
      <c r="H171">
        <f>IF($A171="","",IF($G171&lt;&gt;"","Paid",IF($F171&lt;TODAY(),"Overdue","Sent")))</f>
        <v/>
      </c>
      <c r="I171">
        <f>IF(H171="Overdue",TODAY()-F171,"")</f>
        <v/>
      </c>
    </row>
    <row r="172">
      <c r="D172" s="11" t="n"/>
      <c r="E172" s="7" t="n"/>
      <c r="F172" s="11">
        <f>IF($D172="","",$D172+Settings!$B$2)</f>
        <v/>
      </c>
      <c r="G172" s="11" t="n"/>
      <c r="H172">
        <f>IF($A172="","",IF($G172&lt;&gt;"","Paid",IF($F172&lt;TODAY(),"Overdue","Sent")))</f>
        <v/>
      </c>
      <c r="I172">
        <f>IF(H172="Overdue",TODAY()-F172,"")</f>
        <v/>
      </c>
    </row>
    <row r="173">
      <c r="D173" s="11" t="n"/>
      <c r="E173" s="7" t="n"/>
      <c r="F173" s="11">
        <f>IF($D173="","",$D173+Settings!$B$2)</f>
        <v/>
      </c>
      <c r="G173" s="11" t="n"/>
      <c r="H173">
        <f>IF($A173="","",IF($G173&lt;&gt;"","Paid",IF($F173&lt;TODAY(),"Overdue","Sent")))</f>
        <v/>
      </c>
      <c r="I173">
        <f>IF(H173="Overdue",TODAY()-F173,"")</f>
        <v/>
      </c>
    </row>
    <row r="174">
      <c r="D174" s="11" t="n"/>
      <c r="E174" s="7" t="n"/>
      <c r="F174" s="11">
        <f>IF($D174="","",$D174+Settings!$B$2)</f>
        <v/>
      </c>
      <c r="G174" s="11" t="n"/>
      <c r="H174">
        <f>IF($A174="","",IF($G174&lt;&gt;"","Paid",IF($F174&lt;TODAY(),"Overdue","Sent")))</f>
        <v/>
      </c>
      <c r="I174">
        <f>IF(H174="Overdue",TODAY()-F174,"")</f>
        <v/>
      </c>
    </row>
    <row r="175">
      <c r="D175" s="11" t="n"/>
      <c r="E175" s="7" t="n"/>
      <c r="F175" s="11">
        <f>IF($D175="","",$D175+Settings!$B$2)</f>
        <v/>
      </c>
      <c r="G175" s="11" t="n"/>
      <c r="H175">
        <f>IF($A175="","",IF($G175&lt;&gt;"","Paid",IF($F175&lt;TODAY(),"Overdue","Sent")))</f>
        <v/>
      </c>
      <c r="I175">
        <f>IF(H175="Overdue",TODAY()-F175,"")</f>
        <v/>
      </c>
    </row>
    <row r="176">
      <c r="D176" s="11" t="n"/>
      <c r="E176" s="7" t="n"/>
      <c r="F176" s="11">
        <f>IF($D176="","",$D176+Settings!$B$2)</f>
        <v/>
      </c>
      <c r="G176" s="11" t="n"/>
      <c r="H176">
        <f>IF($A176="","",IF($G176&lt;&gt;"","Paid",IF($F176&lt;TODAY(),"Overdue","Sent")))</f>
        <v/>
      </c>
      <c r="I176">
        <f>IF(H176="Overdue",TODAY()-F176,"")</f>
        <v/>
      </c>
    </row>
    <row r="177">
      <c r="D177" s="11" t="n"/>
      <c r="E177" s="7" t="n"/>
      <c r="F177" s="11">
        <f>IF($D177="","",$D177+Settings!$B$2)</f>
        <v/>
      </c>
      <c r="G177" s="11" t="n"/>
      <c r="H177">
        <f>IF($A177="","",IF($G177&lt;&gt;"","Paid",IF($F177&lt;TODAY(),"Overdue","Sent")))</f>
        <v/>
      </c>
      <c r="I177">
        <f>IF(H177="Overdue",TODAY()-F177,"")</f>
        <v/>
      </c>
    </row>
    <row r="178">
      <c r="D178" s="11" t="n"/>
      <c r="E178" s="7" t="n"/>
      <c r="F178" s="11">
        <f>IF($D178="","",$D178+Settings!$B$2)</f>
        <v/>
      </c>
      <c r="G178" s="11" t="n"/>
      <c r="H178">
        <f>IF($A178="","",IF($G178&lt;&gt;"","Paid",IF($F178&lt;TODAY(),"Overdue","Sent")))</f>
        <v/>
      </c>
      <c r="I178">
        <f>IF(H178="Overdue",TODAY()-F178,"")</f>
        <v/>
      </c>
    </row>
    <row r="179">
      <c r="D179" s="11" t="n"/>
      <c r="E179" s="7" t="n"/>
      <c r="F179" s="11">
        <f>IF($D179="","",$D179+Settings!$B$2)</f>
        <v/>
      </c>
      <c r="G179" s="11" t="n"/>
      <c r="H179">
        <f>IF($A179="","",IF($G179&lt;&gt;"","Paid",IF($F179&lt;TODAY(),"Overdue","Sent")))</f>
        <v/>
      </c>
      <c r="I179">
        <f>IF(H179="Overdue",TODAY()-F179,"")</f>
        <v/>
      </c>
    </row>
    <row r="180">
      <c r="D180" s="11" t="n"/>
      <c r="E180" s="7" t="n"/>
      <c r="F180" s="11">
        <f>IF($D180="","",$D180+Settings!$B$2)</f>
        <v/>
      </c>
      <c r="G180" s="11" t="n"/>
      <c r="H180">
        <f>IF($A180="","",IF($G180&lt;&gt;"","Paid",IF($F180&lt;TODAY(),"Overdue","Sent")))</f>
        <v/>
      </c>
      <c r="I180">
        <f>IF(H180="Overdue",TODAY()-F180,"")</f>
        <v/>
      </c>
    </row>
    <row r="181">
      <c r="D181" s="11" t="n"/>
      <c r="E181" s="7" t="n"/>
      <c r="F181" s="11">
        <f>IF($D181="","",$D181+Settings!$B$2)</f>
        <v/>
      </c>
      <c r="G181" s="11" t="n"/>
      <c r="H181">
        <f>IF($A181="","",IF($G181&lt;&gt;"","Paid",IF($F181&lt;TODAY(),"Overdue","Sent")))</f>
        <v/>
      </c>
      <c r="I181">
        <f>IF(H181="Overdue",TODAY()-F181,"")</f>
        <v/>
      </c>
    </row>
    <row r="182">
      <c r="D182" s="11" t="n"/>
      <c r="E182" s="7" t="n"/>
      <c r="F182" s="11">
        <f>IF($D182="","",$D182+Settings!$B$2)</f>
        <v/>
      </c>
      <c r="G182" s="11" t="n"/>
      <c r="H182">
        <f>IF($A182="","",IF($G182&lt;&gt;"","Paid",IF($F182&lt;TODAY(),"Overdue","Sent")))</f>
        <v/>
      </c>
      <c r="I182">
        <f>IF(H182="Overdue",TODAY()-F182,"")</f>
        <v/>
      </c>
    </row>
    <row r="183">
      <c r="D183" s="11" t="n"/>
      <c r="E183" s="7" t="n"/>
      <c r="F183" s="11">
        <f>IF($D183="","",$D183+Settings!$B$2)</f>
        <v/>
      </c>
      <c r="G183" s="11" t="n"/>
      <c r="H183">
        <f>IF($A183="","",IF($G183&lt;&gt;"","Paid",IF($F183&lt;TODAY(),"Overdue","Sent")))</f>
        <v/>
      </c>
      <c r="I183">
        <f>IF(H183="Overdue",TODAY()-F183,"")</f>
        <v/>
      </c>
    </row>
    <row r="184">
      <c r="D184" s="11" t="n"/>
      <c r="E184" s="7" t="n"/>
      <c r="F184" s="11">
        <f>IF($D184="","",$D184+Settings!$B$2)</f>
        <v/>
      </c>
      <c r="G184" s="11" t="n"/>
      <c r="H184">
        <f>IF($A184="","",IF($G184&lt;&gt;"","Paid",IF($F184&lt;TODAY(),"Overdue","Sent")))</f>
        <v/>
      </c>
      <c r="I184">
        <f>IF(H184="Overdue",TODAY()-F184,"")</f>
        <v/>
      </c>
    </row>
    <row r="185">
      <c r="D185" s="11" t="n"/>
      <c r="E185" s="7" t="n"/>
      <c r="F185" s="11">
        <f>IF($D185="","",$D185+Settings!$B$2)</f>
        <v/>
      </c>
      <c r="G185" s="11" t="n"/>
      <c r="H185">
        <f>IF($A185="","",IF($G185&lt;&gt;"","Paid",IF($F185&lt;TODAY(),"Overdue","Sent")))</f>
        <v/>
      </c>
      <c r="I185">
        <f>IF(H185="Overdue",TODAY()-F185,"")</f>
        <v/>
      </c>
    </row>
    <row r="186">
      <c r="D186" s="11" t="n"/>
      <c r="E186" s="7" t="n"/>
      <c r="F186" s="11">
        <f>IF($D186="","",$D186+Settings!$B$2)</f>
        <v/>
      </c>
      <c r="G186" s="11" t="n"/>
      <c r="H186">
        <f>IF($A186="","",IF($G186&lt;&gt;"","Paid",IF($F186&lt;TODAY(),"Overdue","Sent")))</f>
        <v/>
      </c>
      <c r="I186">
        <f>IF(H186="Overdue",TODAY()-F186,"")</f>
        <v/>
      </c>
    </row>
    <row r="187">
      <c r="D187" s="11" t="n"/>
      <c r="E187" s="7" t="n"/>
      <c r="F187" s="11">
        <f>IF($D187="","",$D187+Settings!$B$2)</f>
        <v/>
      </c>
      <c r="G187" s="11" t="n"/>
      <c r="H187">
        <f>IF($A187="","",IF($G187&lt;&gt;"","Paid",IF($F187&lt;TODAY(),"Overdue","Sent")))</f>
        <v/>
      </c>
      <c r="I187">
        <f>IF(H187="Overdue",TODAY()-F187,"")</f>
        <v/>
      </c>
    </row>
    <row r="188">
      <c r="D188" s="11" t="n"/>
      <c r="E188" s="7" t="n"/>
      <c r="F188" s="11">
        <f>IF($D188="","",$D188+Settings!$B$2)</f>
        <v/>
      </c>
      <c r="G188" s="11" t="n"/>
      <c r="H188">
        <f>IF($A188="","",IF($G188&lt;&gt;"","Paid",IF($F188&lt;TODAY(),"Overdue","Sent")))</f>
        <v/>
      </c>
      <c r="I188">
        <f>IF(H188="Overdue",TODAY()-F188,"")</f>
        <v/>
      </c>
    </row>
    <row r="189">
      <c r="D189" s="11" t="n"/>
      <c r="E189" s="7" t="n"/>
      <c r="F189" s="11">
        <f>IF($D189="","",$D189+Settings!$B$2)</f>
        <v/>
      </c>
      <c r="G189" s="11" t="n"/>
      <c r="H189">
        <f>IF($A189="","",IF($G189&lt;&gt;"","Paid",IF($F189&lt;TODAY(),"Overdue","Sent")))</f>
        <v/>
      </c>
      <c r="I189">
        <f>IF(H189="Overdue",TODAY()-F189,"")</f>
        <v/>
      </c>
    </row>
    <row r="190">
      <c r="D190" s="11" t="n"/>
      <c r="E190" s="7" t="n"/>
      <c r="F190" s="11">
        <f>IF($D190="","",$D190+Settings!$B$2)</f>
        <v/>
      </c>
      <c r="G190" s="11" t="n"/>
      <c r="H190">
        <f>IF($A190="","",IF($G190&lt;&gt;"","Paid",IF($F190&lt;TODAY(),"Overdue","Sent")))</f>
        <v/>
      </c>
      <c r="I190">
        <f>IF(H190="Overdue",TODAY()-F190,"")</f>
        <v/>
      </c>
    </row>
    <row r="191">
      <c r="D191" s="11" t="n"/>
      <c r="E191" s="7" t="n"/>
      <c r="F191" s="11">
        <f>IF($D191="","",$D191+Settings!$B$2)</f>
        <v/>
      </c>
      <c r="G191" s="11" t="n"/>
      <c r="H191">
        <f>IF($A191="","",IF($G191&lt;&gt;"","Paid",IF($F191&lt;TODAY(),"Overdue","Sent")))</f>
        <v/>
      </c>
      <c r="I191">
        <f>IF(H191="Overdue",TODAY()-F191,"")</f>
        <v/>
      </c>
    </row>
    <row r="192">
      <c r="D192" s="11" t="n"/>
      <c r="E192" s="7" t="n"/>
      <c r="F192" s="11">
        <f>IF($D192="","",$D192+Settings!$B$2)</f>
        <v/>
      </c>
      <c r="G192" s="11" t="n"/>
      <c r="H192">
        <f>IF($A192="","",IF($G192&lt;&gt;"","Paid",IF($F192&lt;TODAY(),"Overdue","Sent")))</f>
        <v/>
      </c>
      <c r="I192">
        <f>IF(H192="Overdue",TODAY()-F192,"")</f>
        <v/>
      </c>
    </row>
    <row r="193">
      <c r="D193" s="11" t="n"/>
      <c r="E193" s="7" t="n"/>
      <c r="F193" s="11">
        <f>IF($D193="","",$D193+Settings!$B$2)</f>
        <v/>
      </c>
      <c r="G193" s="11" t="n"/>
      <c r="H193">
        <f>IF($A193="","",IF($G193&lt;&gt;"","Paid",IF($F193&lt;TODAY(),"Overdue","Sent")))</f>
        <v/>
      </c>
      <c r="I193">
        <f>IF(H193="Overdue",TODAY()-F193,"")</f>
        <v/>
      </c>
    </row>
    <row r="194">
      <c r="D194" s="11" t="n"/>
      <c r="E194" s="7" t="n"/>
      <c r="F194" s="11">
        <f>IF($D194="","",$D194+Settings!$B$2)</f>
        <v/>
      </c>
      <c r="G194" s="11" t="n"/>
      <c r="H194">
        <f>IF($A194="","",IF($G194&lt;&gt;"","Paid",IF($F194&lt;TODAY(),"Overdue","Sent")))</f>
        <v/>
      </c>
      <c r="I194">
        <f>IF(H194="Overdue",TODAY()-F194,"")</f>
        <v/>
      </c>
    </row>
    <row r="195">
      <c r="D195" s="11" t="n"/>
      <c r="E195" s="7" t="n"/>
      <c r="F195" s="11">
        <f>IF($D195="","",$D195+Settings!$B$2)</f>
        <v/>
      </c>
      <c r="G195" s="11" t="n"/>
      <c r="H195">
        <f>IF($A195="","",IF($G195&lt;&gt;"","Paid",IF($F195&lt;TODAY(),"Overdue","Sent")))</f>
        <v/>
      </c>
      <c r="I195">
        <f>IF(H195="Overdue",TODAY()-F195,"")</f>
        <v/>
      </c>
    </row>
    <row r="196">
      <c r="D196" s="11" t="n"/>
      <c r="E196" s="7" t="n"/>
      <c r="F196" s="11">
        <f>IF($D196="","",$D196+Settings!$B$2)</f>
        <v/>
      </c>
      <c r="G196" s="11" t="n"/>
      <c r="H196">
        <f>IF($A196="","",IF($G196&lt;&gt;"","Paid",IF($F196&lt;TODAY(),"Overdue","Sent")))</f>
        <v/>
      </c>
      <c r="I196">
        <f>IF(H196="Overdue",TODAY()-F196,"")</f>
        <v/>
      </c>
    </row>
    <row r="197">
      <c r="D197" s="11" t="n"/>
      <c r="E197" s="7" t="n"/>
      <c r="F197" s="11">
        <f>IF($D197="","",$D197+Settings!$B$2)</f>
        <v/>
      </c>
      <c r="G197" s="11" t="n"/>
      <c r="H197">
        <f>IF($A197="","",IF($G197&lt;&gt;"","Paid",IF($F197&lt;TODAY(),"Overdue","Sent")))</f>
        <v/>
      </c>
      <c r="I197">
        <f>IF(H197="Overdue",TODAY()-F197,"")</f>
        <v/>
      </c>
    </row>
    <row r="198">
      <c r="D198" s="11" t="n"/>
      <c r="E198" s="7" t="n"/>
      <c r="F198" s="11">
        <f>IF($D198="","",$D198+Settings!$B$2)</f>
        <v/>
      </c>
      <c r="G198" s="11" t="n"/>
      <c r="H198">
        <f>IF($A198="","",IF($G198&lt;&gt;"","Paid",IF($F198&lt;TODAY(),"Overdue","Sent")))</f>
        <v/>
      </c>
      <c r="I198">
        <f>IF(H198="Overdue",TODAY()-F198,"")</f>
        <v/>
      </c>
    </row>
    <row r="199">
      <c r="D199" s="11" t="n"/>
      <c r="E199" s="7" t="n"/>
      <c r="F199" s="11">
        <f>IF($D199="","",$D199+Settings!$B$2)</f>
        <v/>
      </c>
      <c r="G199" s="11" t="n"/>
      <c r="H199">
        <f>IF($A199="","",IF($G199&lt;&gt;"","Paid",IF($F199&lt;TODAY(),"Overdue","Sent")))</f>
        <v/>
      </c>
      <c r="I199">
        <f>IF(H199="Overdue",TODAY()-F199,"")</f>
        <v/>
      </c>
    </row>
    <row r="200">
      <c r="D200" s="11" t="n"/>
      <c r="E200" s="7" t="n"/>
      <c r="F200" s="11">
        <f>IF($D200="","",$D200+Settings!$B$2)</f>
        <v/>
      </c>
      <c r="G200" s="11" t="n"/>
      <c r="H200">
        <f>IF($A200="","",IF($G200&lt;&gt;"","Paid",IF($F200&lt;TODAY(),"Overdue","Sent")))</f>
        <v/>
      </c>
      <c r="I200">
        <f>IF(H200="Overdue",TODAY()-F200,"")</f>
        <v/>
      </c>
    </row>
    <row r="201">
      <c r="D201" s="11" t="n"/>
      <c r="E201" s="7" t="n"/>
      <c r="F201" s="11">
        <f>IF($D201="","",$D201+Settings!$B$2)</f>
        <v/>
      </c>
      <c r="G201" s="11" t="n"/>
      <c r="H201">
        <f>IF($A201="","",IF($G201&lt;&gt;"","Paid",IF($F201&lt;TODAY(),"Overdue","Sent")))</f>
        <v/>
      </c>
      <c r="I201">
        <f>IF(H201="Overdue",TODAY()-F201,"")</f>
        <v/>
      </c>
    </row>
  </sheetData>
  <conditionalFormatting sqref="A2:I201">
    <cfRule type="expression" priority="1" dxfId="0">
      <formula>$H2="Overdue"</formula>
    </cfRule>
    <cfRule type="expression" priority="2" dxfId="1">
      <formula>$H2="Paid"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s="12" t="inlineStr">
        <is>
          <t>Setting</t>
        </is>
      </c>
      <c r="B1" s="12" t="inlineStr">
        <is>
          <t>Value</t>
        </is>
      </c>
    </row>
    <row r="2">
      <c r="A2" t="inlineStr">
        <is>
          <t>Payment terms (days until an invoice is due)</t>
        </is>
      </c>
      <c r="B2" t="n">
        <v>14</v>
      </c>
    </row>
    <row r="3">
      <c r="A3" t="inlineStr">
        <is>
          <t>Currency symbol (display only)</t>
        </is>
      </c>
      <c r="B3" t="inlineStr">
        <is>
          <t>$</t>
        </is>
      </c>
    </row>
    <row r="5">
      <c r="A5" t="inlineStr">
        <is>
          <t>Change the terms and every due date and overdue flag follows.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2026-10-02T09:31:01Z</dcterms:created>
  <dcterms:modified xsi:type="dcterms:W3CDTF">2026-10-02T09:31:01Z</dcterms:modified>
</cp:coreProperties>
</file>